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60" tabRatio="614" activeTab="0"/>
  </bookViews>
  <sheets>
    <sheet name="Budget97" sheetId="1" r:id="rId1"/>
  </sheets>
  <externalReferences>
    <externalReference r:id="rId4"/>
  </externalReferences>
  <definedNames>
    <definedName name="PriceList">'[1]Prices'!$A$1:$C$4</definedName>
  </definedNames>
  <calcPr fullCalcOnLoad="1"/>
</workbook>
</file>

<file path=xl/sharedStrings.xml><?xml version="1.0" encoding="utf-8"?>
<sst xmlns="http://schemas.openxmlformats.org/spreadsheetml/2006/main" count="66" uniqueCount="66">
  <si>
    <t>Summary</t>
  </si>
  <si>
    <t>Rates</t>
  </si>
  <si>
    <t>Qtr1</t>
  </si>
  <si>
    <t>Qtr2</t>
  </si>
  <si>
    <t>Qtr3</t>
  </si>
  <si>
    <t>Qtr4</t>
  </si>
  <si>
    <t>Year</t>
  </si>
  <si>
    <t>Projected Units</t>
  </si>
  <si>
    <t>Projected Revenues</t>
  </si>
  <si>
    <t>Projected Pre-tax Profit</t>
  </si>
  <si>
    <t>Ink</t>
  </si>
  <si>
    <t>Emulsion</t>
  </si>
  <si>
    <t>Reducers</t>
  </si>
  <si>
    <t>Rags</t>
  </si>
  <si>
    <t>Labor</t>
  </si>
  <si>
    <t>FICA</t>
  </si>
  <si>
    <t>Total Variable</t>
  </si>
  <si>
    <t>Owner</t>
  </si>
  <si>
    <t>Bookkeeper</t>
  </si>
  <si>
    <t>Ship/Rcv</t>
  </si>
  <si>
    <t>Orders</t>
  </si>
  <si>
    <t>Designer</t>
  </si>
  <si>
    <t>Total Salaries</t>
  </si>
  <si>
    <t>Benefits &amp; Taxes</t>
  </si>
  <si>
    <t>Total Salaries and Benefits</t>
  </si>
  <si>
    <t>Supplies</t>
  </si>
  <si>
    <t>Art supplies</t>
  </si>
  <si>
    <t>Office Supplies</t>
  </si>
  <si>
    <t>Production Supplies</t>
  </si>
  <si>
    <t>Screens</t>
  </si>
  <si>
    <t>Squeegies</t>
  </si>
  <si>
    <t>Total Supplies</t>
  </si>
  <si>
    <t>Utilities</t>
  </si>
  <si>
    <t>Main Telephone</t>
  </si>
  <si>
    <t>800 Numbers</t>
  </si>
  <si>
    <t>Travel Expenses</t>
  </si>
  <si>
    <t>Equip Maintenance</t>
  </si>
  <si>
    <t>Car Operation &amp; Maint</t>
  </si>
  <si>
    <t>Total Operating</t>
  </si>
  <si>
    <t>Marketing Agency</t>
  </si>
  <si>
    <t>Waste Disposal</t>
  </si>
  <si>
    <t>Solvent Supplier</t>
  </si>
  <si>
    <t>Tax Accountant</t>
  </si>
  <si>
    <t>Total Contracts</t>
  </si>
  <si>
    <t>Leases</t>
  </si>
  <si>
    <t>Building Lease</t>
  </si>
  <si>
    <t>Car Lease</t>
  </si>
  <si>
    <t>Total Leases</t>
  </si>
  <si>
    <t>Press</t>
  </si>
  <si>
    <t>Oven</t>
  </si>
  <si>
    <t>Exposure Table</t>
  </si>
  <si>
    <t>Light Table</t>
  </si>
  <si>
    <t>Drawing Table</t>
  </si>
  <si>
    <t>Design Computer</t>
  </si>
  <si>
    <t>Design Printer</t>
  </si>
  <si>
    <t>Office Computer</t>
  </si>
  <si>
    <t>Office Printer</t>
  </si>
  <si>
    <t>Stat Camera</t>
  </si>
  <si>
    <t>Scanner</t>
  </si>
  <si>
    <t>Total Capital</t>
  </si>
  <si>
    <t>Total Expenses</t>
  </si>
  <si>
    <t>Variable</t>
  </si>
  <si>
    <t>Salaries</t>
  </si>
  <si>
    <t>Operating</t>
  </si>
  <si>
    <t>Contracts</t>
  </si>
  <si>
    <t>Capital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</si>
</sst>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0.0"/>
    <numFmt numFmtId="167" formatCode="#,##0.0_);[Red]\(#,##0.0\)"/>
    <numFmt numFmtId="168" formatCode="&quot;$&quot;#,##0.0_);[Red]\(&quot;$&quot;#,##0.0\)"/>
    <numFmt numFmtId="169" formatCode="General_)"/>
    <numFmt numFmtId="170" formatCode="0.00_)"/>
    <numFmt numFmtId="171" formatCode="0.000"/>
    <numFmt numFmtId="172" formatCode="&quot;$&quot;#,##0.0000_);[Red]\(&quot;$&quot;#,##0.0000\)"/>
    <numFmt numFmtId="173" formatCode="&quot;$&quot;#,##0.00000_);[Red]\(&quot;$&quot;#,##0.00000\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17" applyNumberFormat="1" applyFont="1" applyAlignment="1">
      <alignment/>
    </xf>
    <xf numFmtId="0" fontId="0" fillId="0" borderId="0" xfId="18" applyNumberFormat="1" applyAlignment="1">
      <alignment/>
    </xf>
    <xf numFmtId="0" fontId="0" fillId="0" borderId="0" xfId="0" applyNumberFormat="1" applyAlignment="1">
      <alignment/>
    </xf>
    <xf numFmtId="0" fontId="0" fillId="0" borderId="0" xfId="17" applyNumberForma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%20VBA%20Practice\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3.140625" style="0" customWidth="1"/>
    <col min="2" max="2" width="19.421875" style="0" customWidth="1"/>
    <col min="3" max="3" width="6.00390625" style="0" customWidth="1"/>
    <col min="4" max="21" width="10.7109375" style="0" customWidth="1"/>
  </cols>
  <sheetData>
    <row r="1" spans="1:21" ht="12.75">
      <c r="A1" s="1" t="s">
        <v>0</v>
      </c>
      <c r="B1" s="1"/>
      <c r="C1" s="2" t="s">
        <v>1</v>
      </c>
      <c r="D1" s="2">
        <v>35431</v>
      </c>
      <c r="E1" s="2">
        <v>35462</v>
      </c>
      <c r="F1" s="2">
        <v>35490</v>
      </c>
      <c r="G1" s="2" t="s">
        <v>2</v>
      </c>
      <c r="H1" s="2">
        <v>35521</v>
      </c>
      <c r="I1" s="2">
        <v>35551</v>
      </c>
      <c r="J1" s="2">
        <v>35582</v>
      </c>
      <c r="K1" s="2" t="s">
        <v>3</v>
      </c>
      <c r="L1" s="2">
        <v>35612</v>
      </c>
      <c r="M1" s="2">
        <v>35643</v>
      </c>
      <c r="N1" s="2">
        <v>35674</v>
      </c>
      <c r="O1" s="2" t="s">
        <v>4</v>
      </c>
      <c r="P1" s="2">
        <v>35704</v>
      </c>
      <c r="Q1" s="2">
        <v>35735</v>
      </c>
      <c r="R1" s="2">
        <v>35765</v>
      </c>
      <c r="S1" s="2" t="s">
        <v>5</v>
      </c>
      <c r="T1" s="2"/>
      <c r="U1" s="2" t="s">
        <v>6</v>
      </c>
    </row>
    <row r="2" spans="1:21" ht="12.75">
      <c r="A2" s="5" t="s">
        <v>7</v>
      </c>
      <c r="B2" s="5"/>
      <c r="C2" s="5"/>
      <c r="D2" s="5">
        <v>29000</v>
      </c>
      <c r="E2" s="5">
        <v>30000</v>
      </c>
      <c r="F2" s="5">
        <v>31000</v>
      </c>
      <c r="G2" s="5">
        <v>90000</v>
      </c>
      <c r="H2" s="5">
        <v>32000</v>
      </c>
      <c r="I2" s="5">
        <v>33000</v>
      </c>
      <c r="J2" s="5">
        <v>34000</v>
      </c>
      <c r="K2" s="5">
        <v>99000</v>
      </c>
      <c r="L2" s="5">
        <v>35000</v>
      </c>
      <c r="M2" s="5">
        <v>35000</v>
      </c>
      <c r="N2" s="5">
        <v>36000</v>
      </c>
      <c r="O2" s="5">
        <v>106000</v>
      </c>
      <c r="P2" s="5">
        <v>37000</v>
      </c>
      <c r="Q2" s="5">
        <v>38000</v>
      </c>
      <c r="R2" s="5">
        <v>39000</v>
      </c>
      <c r="S2" s="5">
        <v>114000</v>
      </c>
      <c r="T2" s="5"/>
      <c r="U2" s="5">
        <f>SUBTOTAL(9,$D2:S2)</f>
        <v>818000</v>
      </c>
    </row>
    <row r="3" spans="1:21" ht="12.75">
      <c r="A3" s="5" t="s">
        <v>8</v>
      </c>
      <c r="B3" s="5"/>
      <c r="C3" s="5"/>
      <c r="D3" s="6">
        <v>71000</v>
      </c>
      <c r="E3" s="6">
        <v>73000</v>
      </c>
      <c r="F3" s="6">
        <v>75000</v>
      </c>
      <c r="G3" s="5">
        <v>219000</v>
      </c>
      <c r="H3" s="5">
        <v>77000</v>
      </c>
      <c r="I3" s="5">
        <v>79000</v>
      </c>
      <c r="J3" s="5">
        <v>81000</v>
      </c>
      <c r="K3" s="5">
        <v>237000</v>
      </c>
      <c r="L3" s="5">
        <v>83000</v>
      </c>
      <c r="M3" s="5">
        <v>85000</v>
      </c>
      <c r="N3" s="5">
        <v>87000</v>
      </c>
      <c r="O3" s="5">
        <v>255000</v>
      </c>
      <c r="P3" s="5">
        <v>89000</v>
      </c>
      <c r="Q3" s="5">
        <v>91000</v>
      </c>
      <c r="R3" s="5">
        <v>93000</v>
      </c>
      <c r="S3" s="5">
        <v>273000</v>
      </c>
      <c r="T3" s="5"/>
      <c r="U3" s="5">
        <f>SUBTOTAL(9,$D3:S3)</f>
        <v>1968000</v>
      </c>
    </row>
    <row r="4" spans="1:21" ht="12.75">
      <c r="A4" s="7" t="s">
        <v>9</v>
      </c>
      <c r="B4" s="7"/>
      <c r="C4" s="7"/>
      <c r="D4" s="3">
        <f aca="true" t="shared" si="0" ref="D4:S4">D3-D68</f>
        <v>26819.9</v>
      </c>
      <c r="E4" s="3">
        <f t="shared" si="0"/>
        <v>27057.9</v>
      </c>
      <c r="F4" s="3">
        <f t="shared" si="0"/>
        <v>30295.9</v>
      </c>
      <c r="G4" s="3">
        <f t="shared" si="0"/>
        <v>84173.70000000001</v>
      </c>
      <c r="H4" s="3">
        <f t="shared" si="0"/>
        <v>35033.9</v>
      </c>
      <c r="I4" s="3">
        <f t="shared" si="0"/>
        <v>36771.9</v>
      </c>
      <c r="J4" s="3">
        <f t="shared" si="0"/>
        <v>36509.9</v>
      </c>
      <c r="K4" s="3">
        <f t="shared" si="0"/>
        <v>108315.70000000001</v>
      </c>
      <c r="L4" s="3">
        <f t="shared" si="0"/>
        <v>37247.9</v>
      </c>
      <c r="M4" s="3">
        <f t="shared" si="0"/>
        <v>39247.9</v>
      </c>
      <c r="N4" s="3">
        <f t="shared" si="0"/>
        <v>40985.9</v>
      </c>
      <c r="O4" s="3">
        <f t="shared" si="0"/>
        <v>117481.70000000001</v>
      </c>
      <c r="P4" s="3">
        <f t="shared" si="0"/>
        <v>43223.9</v>
      </c>
      <c r="Q4" s="3">
        <f t="shared" si="0"/>
        <v>40461.9</v>
      </c>
      <c r="R4" s="3">
        <f t="shared" si="0"/>
        <v>49199.9</v>
      </c>
      <c r="S4" s="3">
        <f t="shared" si="0"/>
        <v>132885.7</v>
      </c>
      <c r="T4" s="3"/>
      <c r="U4" s="3">
        <f>SUBTOTAL(9,$D4:S4)</f>
        <v>885713.6000000003</v>
      </c>
    </row>
    <row r="5" spans="1:21" ht="12.7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7" t="s">
        <v>61</v>
      </c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7"/>
      <c r="B7" s="5" t="s">
        <v>10</v>
      </c>
      <c r="C7" s="5">
        <v>0.095</v>
      </c>
      <c r="D7" s="6">
        <f aca="true" t="shared" si="1" ref="D7:R12">D$2*$C7</f>
        <v>2755</v>
      </c>
      <c r="E7" s="6">
        <f t="shared" si="1"/>
        <v>2850</v>
      </c>
      <c r="F7" s="6">
        <f t="shared" si="1"/>
        <v>2945</v>
      </c>
      <c r="G7" s="5">
        <f aca="true" t="shared" si="2" ref="G7:G13">SUBTOTAL(9,D7:F7)</f>
        <v>8550</v>
      </c>
      <c r="H7" s="5">
        <f t="shared" si="1"/>
        <v>3040</v>
      </c>
      <c r="I7" s="5">
        <f t="shared" si="1"/>
        <v>3135</v>
      </c>
      <c r="J7" s="5">
        <f t="shared" si="1"/>
        <v>3230</v>
      </c>
      <c r="K7" s="5">
        <f aca="true" t="shared" si="3" ref="K7:K13">SUBTOTAL(9,H7:J7)</f>
        <v>9405</v>
      </c>
      <c r="L7" s="5">
        <f t="shared" si="1"/>
        <v>3325</v>
      </c>
      <c r="M7" s="5">
        <f t="shared" si="1"/>
        <v>3325</v>
      </c>
      <c r="N7" s="5">
        <f t="shared" si="1"/>
        <v>3420</v>
      </c>
      <c r="O7" s="5">
        <f aca="true" t="shared" si="4" ref="O7:O13">SUBTOTAL(9,L7:N7)</f>
        <v>10070</v>
      </c>
      <c r="P7" s="5">
        <f t="shared" si="1"/>
        <v>3515</v>
      </c>
      <c r="Q7" s="5">
        <f t="shared" si="1"/>
        <v>3610</v>
      </c>
      <c r="R7" s="5">
        <f t="shared" si="1"/>
        <v>3705</v>
      </c>
      <c r="S7" s="5">
        <f aca="true" t="shared" si="5" ref="S7:S13">SUBTOTAL(9,P7:R7)</f>
        <v>10830</v>
      </c>
      <c r="T7" s="5"/>
      <c r="U7" s="5">
        <f>SUBTOTAL(9,$D7:S7)</f>
        <v>38855</v>
      </c>
    </row>
    <row r="8" spans="1:21" ht="12.75">
      <c r="A8" s="7"/>
      <c r="B8" s="5" t="s">
        <v>11</v>
      </c>
      <c r="C8" s="5">
        <v>0.012</v>
      </c>
      <c r="D8" s="6">
        <f t="shared" si="1"/>
        <v>348</v>
      </c>
      <c r="E8" s="6">
        <f t="shared" si="1"/>
        <v>360</v>
      </c>
      <c r="F8" s="6">
        <f t="shared" si="1"/>
        <v>372</v>
      </c>
      <c r="G8" s="5">
        <f t="shared" si="2"/>
        <v>1080</v>
      </c>
      <c r="H8" s="5">
        <f t="shared" si="1"/>
        <v>384</v>
      </c>
      <c r="I8" s="5">
        <f t="shared" si="1"/>
        <v>396</v>
      </c>
      <c r="J8" s="5">
        <f t="shared" si="1"/>
        <v>408</v>
      </c>
      <c r="K8" s="5">
        <f t="shared" si="3"/>
        <v>1188</v>
      </c>
      <c r="L8" s="5">
        <f t="shared" si="1"/>
        <v>420</v>
      </c>
      <c r="M8" s="5">
        <f t="shared" si="1"/>
        <v>420</v>
      </c>
      <c r="N8" s="5">
        <f t="shared" si="1"/>
        <v>432</v>
      </c>
      <c r="O8" s="5">
        <f t="shared" si="4"/>
        <v>1272</v>
      </c>
      <c r="P8" s="5">
        <f t="shared" si="1"/>
        <v>444</v>
      </c>
      <c r="Q8" s="5">
        <f t="shared" si="1"/>
        <v>456</v>
      </c>
      <c r="R8" s="5">
        <f t="shared" si="1"/>
        <v>468</v>
      </c>
      <c r="S8" s="5">
        <f t="shared" si="5"/>
        <v>1368</v>
      </c>
      <c r="T8" s="5"/>
      <c r="U8" s="5">
        <f>SUBTOTAL(9,$D8:S8)</f>
        <v>4908</v>
      </c>
    </row>
    <row r="9" spans="1:21" ht="12.75">
      <c r="A9" s="7"/>
      <c r="B9" s="5" t="s">
        <v>12</v>
      </c>
      <c r="C9" s="5">
        <v>0.002</v>
      </c>
      <c r="D9" s="6">
        <f t="shared" si="1"/>
        <v>58</v>
      </c>
      <c r="E9" s="6">
        <f t="shared" si="1"/>
        <v>60</v>
      </c>
      <c r="F9" s="6">
        <f t="shared" si="1"/>
        <v>62</v>
      </c>
      <c r="G9" s="4">
        <f t="shared" si="2"/>
        <v>180</v>
      </c>
      <c r="H9" s="5">
        <f t="shared" si="1"/>
        <v>64</v>
      </c>
      <c r="I9" s="5">
        <f t="shared" si="1"/>
        <v>66</v>
      </c>
      <c r="J9" s="5">
        <f t="shared" si="1"/>
        <v>68</v>
      </c>
      <c r="K9" s="5">
        <f t="shared" si="3"/>
        <v>198</v>
      </c>
      <c r="L9" s="5">
        <f t="shared" si="1"/>
        <v>70</v>
      </c>
      <c r="M9" s="5">
        <f t="shared" si="1"/>
        <v>70</v>
      </c>
      <c r="N9" s="5">
        <f t="shared" si="1"/>
        <v>72</v>
      </c>
      <c r="O9" s="5">
        <f t="shared" si="4"/>
        <v>212</v>
      </c>
      <c r="P9" s="5">
        <f t="shared" si="1"/>
        <v>74</v>
      </c>
      <c r="Q9" s="5">
        <f t="shared" si="1"/>
        <v>76</v>
      </c>
      <c r="R9" s="5">
        <f t="shared" si="1"/>
        <v>78</v>
      </c>
      <c r="S9" s="5">
        <f t="shared" si="5"/>
        <v>228</v>
      </c>
      <c r="T9" s="5"/>
      <c r="U9" s="5">
        <f>SUBTOTAL(9,$D9:S9)</f>
        <v>818</v>
      </c>
    </row>
    <row r="10" spans="1:21" ht="12.75">
      <c r="A10" s="7"/>
      <c r="B10" s="5" t="s">
        <v>13</v>
      </c>
      <c r="C10" s="5">
        <v>0.002</v>
      </c>
      <c r="D10" s="6">
        <f t="shared" si="1"/>
        <v>58</v>
      </c>
      <c r="E10" s="6">
        <f t="shared" si="1"/>
        <v>60</v>
      </c>
      <c r="F10" s="6">
        <f t="shared" si="1"/>
        <v>62</v>
      </c>
      <c r="G10" s="4">
        <f t="shared" si="2"/>
        <v>180</v>
      </c>
      <c r="H10" s="5">
        <f t="shared" si="1"/>
        <v>64</v>
      </c>
      <c r="I10" s="5">
        <f t="shared" si="1"/>
        <v>66</v>
      </c>
      <c r="J10" s="5">
        <f t="shared" si="1"/>
        <v>68</v>
      </c>
      <c r="K10" s="5">
        <f t="shared" si="3"/>
        <v>198</v>
      </c>
      <c r="L10" s="5">
        <f t="shared" si="1"/>
        <v>70</v>
      </c>
      <c r="M10" s="5">
        <f t="shared" si="1"/>
        <v>70</v>
      </c>
      <c r="N10" s="5">
        <f t="shared" si="1"/>
        <v>72</v>
      </c>
      <c r="O10" s="5">
        <f t="shared" si="4"/>
        <v>212</v>
      </c>
      <c r="P10" s="5">
        <f t="shared" si="1"/>
        <v>74</v>
      </c>
      <c r="Q10" s="5">
        <f t="shared" si="1"/>
        <v>76</v>
      </c>
      <c r="R10" s="5">
        <f t="shared" si="1"/>
        <v>78</v>
      </c>
      <c r="S10" s="5">
        <f t="shared" si="5"/>
        <v>228</v>
      </c>
      <c r="T10" s="5"/>
      <c r="U10" s="5">
        <f>SUBTOTAL(9,$D10:S10)</f>
        <v>818</v>
      </c>
    </row>
    <row r="11" spans="1:21" ht="12.75">
      <c r="A11" s="7"/>
      <c r="B11" s="5" t="s">
        <v>14</v>
      </c>
      <c r="C11" s="5">
        <v>0.14</v>
      </c>
      <c r="D11" s="6">
        <f>D$2*$C11</f>
        <v>4060.0000000000005</v>
      </c>
      <c r="E11" s="6">
        <f t="shared" si="1"/>
        <v>4200</v>
      </c>
      <c r="F11" s="6">
        <f t="shared" si="1"/>
        <v>4340</v>
      </c>
      <c r="G11" s="5">
        <f t="shared" si="2"/>
        <v>12600</v>
      </c>
      <c r="H11" s="5">
        <f t="shared" si="1"/>
        <v>4480</v>
      </c>
      <c r="I11" s="5">
        <f t="shared" si="1"/>
        <v>4620</v>
      </c>
      <c r="J11" s="5">
        <f t="shared" si="1"/>
        <v>4760</v>
      </c>
      <c r="K11" s="5">
        <f t="shared" si="3"/>
        <v>13860</v>
      </c>
      <c r="L11" s="5">
        <f t="shared" si="1"/>
        <v>4900.000000000001</v>
      </c>
      <c r="M11" s="5">
        <f t="shared" si="1"/>
        <v>4900.000000000001</v>
      </c>
      <c r="N11" s="5">
        <f t="shared" si="1"/>
        <v>5040.000000000001</v>
      </c>
      <c r="O11" s="5">
        <f t="shared" si="4"/>
        <v>14840.000000000004</v>
      </c>
      <c r="P11" s="5">
        <f t="shared" si="1"/>
        <v>5180.000000000001</v>
      </c>
      <c r="Q11" s="5">
        <f t="shared" si="1"/>
        <v>5320.000000000001</v>
      </c>
      <c r="R11" s="5">
        <f t="shared" si="1"/>
        <v>5460.000000000001</v>
      </c>
      <c r="S11" s="5">
        <f t="shared" si="5"/>
        <v>15960.000000000004</v>
      </c>
      <c r="T11" s="5"/>
      <c r="U11" s="5">
        <f>SUBTOTAL(9,$D11:S11)</f>
        <v>57260</v>
      </c>
    </row>
    <row r="12" spans="1:21" ht="12.75">
      <c r="A12" s="7"/>
      <c r="B12" s="5" t="s">
        <v>15</v>
      </c>
      <c r="C12" s="5">
        <v>0.011</v>
      </c>
      <c r="D12" s="6">
        <f t="shared" si="1"/>
        <v>319</v>
      </c>
      <c r="E12" s="6">
        <f t="shared" si="1"/>
        <v>330</v>
      </c>
      <c r="F12" s="6">
        <f t="shared" si="1"/>
        <v>341</v>
      </c>
      <c r="G12" s="5">
        <f t="shared" si="2"/>
        <v>990</v>
      </c>
      <c r="H12" s="5">
        <f t="shared" si="1"/>
        <v>352</v>
      </c>
      <c r="I12" s="5">
        <f t="shared" si="1"/>
        <v>363</v>
      </c>
      <c r="J12" s="5">
        <f t="shared" si="1"/>
        <v>374</v>
      </c>
      <c r="K12" s="5">
        <f t="shared" si="3"/>
        <v>1089</v>
      </c>
      <c r="L12" s="5">
        <f t="shared" si="1"/>
        <v>385</v>
      </c>
      <c r="M12" s="5">
        <f t="shared" si="1"/>
        <v>385</v>
      </c>
      <c r="N12" s="5">
        <f t="shared" si="1"/>
        <v>396</v>
      </c>
      <c r="O12" s="5">
        <f t="shared" si="4"/>
        <v>1166</v>
      </c>
      <c r="P12" s="5">
        <f t="shared" si="1"/>
        <v>407</v>
      </c>
      <c r="Q12" s="5">
        <f t="shared" si="1"/>
        <v>418</v>
      </c>
      <c r="R12" s="5">
        <f t="shared" si="1"/>
        <v>429</v>
      </c>
      <c r="S12" s="5">
        <f t="shared" si="5"/>
        <v>1254</v>
      </c>
      <c r="T12" s="5"/>
      <c r="U12" s="5">
        <f>SUBTOTAL(9,$D12:S12)</f>
        <v>4499</v>
      </c>
    </row>
    <row r="13" spans="1:21" ht="12.75">
      <c r="A13" s="7" t="s">
        <v>16</v>
      </c>
      <c r="B13" s="7"/>
      <c r="C13" s="7"/>
      <c r="D13" s="3">
        <f aca="true" t="shared" si="6" ref="D13:R13">SUM(D7:D12)</f>
        <v>7598</v>
      </c>
      <c r="E13" s="3">
        <f t="shared" si="6"/>
        <v>7860</v>
      </c>
      <c r="F13" s="3">
        <f t="shared" si="6"/>
        <v>8122</v>
      </c>
      <c r="G13" s="7">
        <f t="shared" si="2"/>
        <v>23580</v>
      </c>
      <c r="H13" s="7">
        <f t="shared" si="6"/>
        <v>8384</v>
      </c>
      <c r="I13" s="7">
        <f t="shared" si="6"/>
        <v>8646</v>
      </c>
      <c r="J13" s="7">
        <f t="shared" si="6"/>
        <v>8908</v>
      </c>
      <c r="K13" s="7">
        <f t="shared" si="3"/>
        <v>25938</v>
      </c>
      <c r="L13" s="7">
        <f t="shared" si="6"/>
        <v>9170</v>
      </c>
      <c r="M13" s="7">
        <f t="shared" si="6"/>
        <v>9170</v>
      </c>
      <c r="N13" s="7">
        <f t="shared" si="6"/>
        <v>9432</v>
      </c>
      <c r="O13" s="7">
        <f t="shared" si="4"/>
        <v>27772</v>
      </c>
      <c r="P13" s="7">
        <f t="shared" si="6"/>
        <v>9694</v>
      </c>
      <c r="Q13" s="7">
        <f t="shared" si="6"/>
        <v>9956</v>
      </c>
      <c r="R13" s="7">
        <f t="shared" si="6"/>
        <v>10218</v>
      </c>
      <c r="S13" s="7">
        <f t="shared" si="5"/>
        <v>29868</v>
      </c>
      <c r="T13" s="7"/>
      <c r="U13" s="7">
        <f>SUBTOTAL(9,$D13:S13)</f>
        <v>107158</v>
      </c>
    </row>
    <row r="14" spans="1:21" ht="12.7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7" t="s">
        <v>62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7"/>
      <c r="B16" s="5" t="s">
        <v>17</v>
      </c>
      <c r="C16" s="5">
        <v>8000</v>
      </c>
      <c r="D16" s="5">
        <f aca="true" t="shared" si="7" ref="D16:F20">$C16</f>
        <v>8000</v>
      </c>
      <c r="E16" s="5">
        <f t="shared" si="7"/>
        <v>8000</v>
      </c>
      <c r="F16" s="5">
        <f t="shared" si="7"/>
        <v>8000</v>
      </c>
      <c r="G16" s="5">
        <f aca="true" t="shared" si="8" ref="G16:G23">SUBTOTAL(9,D16:F16)</f>
        <v>24000</v>
      </c>
      <c r="H16" s="5">
        <f aca="true" t="shared" si="9" ref="H16:J20">$C16</f>
        <v>8000</v>
      </c>
      <c r="I16" s="5">
        <f t="shared" si="9"/>
        <v>8000</v>
      </c>
      <c r="J16" s="5">
        <f t="shared" si="9"/>
        <v>8000</v>
      </c>
      <c r="K16" s="5">
        <f aca="true" t="shared" si="10" ref="K16:K23">SUBTOTAL(9,H16:J16)</f>
        <v>24000</v>
      </c>
      <c r="L16" s="5">
        <f aca="true" t="shared" si="11" ref="L16:N20">$C16</f>
        <v>8000</v>
      </c>
      <c r="M16" s="5">
        <f t="shared" si="11"/>
        <v>8000</v>
      </c>
      <c r="N16" s="5">
        <f t="shared" si="11"/>
        <v>8000</v>
      </c>
      <c r="O16" s="5">
        <f aca="true" t="shared" si="12" ref="O16:O23">SUBTOTAL(9,L16:N16)</f>
        <v>24000</v>
      </c>
      <c r="P16" s="5">
        <f aca="true" t="shared" si="13" ref="P16:R20">$C16</f>
        <v>8000</v>
      </c>
      <c r="Q16" s="5">
        <f t="shared" si="13"/>
        <v>8000</v>
      </c>
      <c r="R16" s="5">
        <f t="shared" si="13"/>
        <v>8000</v>
      </c>
      <c r="S16" s="5">
        <f aca="true" t="shared" si="14" ref="S16:S23">SUBTOTAL(9,P16:R16)</f>
        <v>24000</v>
      </c>
      <c r="T16" s="5"/>
      <c r="U16" s="5">
        <f>SUBTOTAL(9,$D16:S16)</f>
        <v>96000</v>
      </c>
    </row>
    <row r="17" spans="1:21" ht="12.75">
      <c r="A17" s="7"/>
      <c r="B17" s="5" t="s">
        <v>18</v>
      </c>
      <c r="C17" s="5">
        <v>2500</v>
      </c>
      <c r="D17" s="5">
        <f t="shared" si="7"/>
        <v>2500</v>
      </c>
      <c r="E17" s="5">
        <f t="shared" si="7"/>
        <v>2500</v>
      </c>
      <c r="F17" s="5">
        <f t="shared" si="7"/>
        <v>2500</v>
      </c>
      <c r="G17" s="5">
        <f t="shared" si="8"/>
        <v>7500</v>
      </c>
      <c r="H17" s="5">
        <f t="shared" si="9"/>
        <v>2500</v>
      </c>
      <c r="I17" s="5">
        <f t="shared" si="9"/>
        <v>2500</v>
      </c>
      <c r="J17" s="5">
        <f t="shared" si="9"/>
        <v>2500</v>
      </c>
      <c r="K17" s="5">
        <f t="shared" si="10"/>
        <v>7500</v>
      </c>
      <c r="L17" s="5">
        <f t="shared" si="11"/>
        <v>2500</v>
      </c>
      <c r="M17" s="5">
        <f t="shared" si="11"/>
        <v>2500</v>
      </c>
      <c r="N17" s="5">
        <f t="shared" si="11"/>
        <v>2500</v>
      </c>
      <c r="O17" s="5">
        <f t="shared" si="12"/>
        <v>7500</v>
      </c>
      <c r="P17" s="5">
        <f t="shared" si="13"/>
        <v>2500</v>
      </c>
      <c r="Q17" s="5">
        <f t="shared" si="13"/>
        <v>2500</v>
      </c>
      <c r="R17" s="5">
        <f t="shared" si="13"/>
        <v>2500</v>
      </c>
      <c r="S17" s="5">
        <f t="shared" si="14"/>
        <v>7500</v>
      </c>
      <c r="T17" s="5"/>
      <c r="U17" s="5">
        <f>SUBTOTAL(9,$D17:S17)</f>
        <v>30000</v>
      </c>
    </row>
    <row r="18" spans="1:21" ht="12.75">
      <c r="A18" s="7"/>
      <c r="B18" s="5" t="s">
        <v>19</v>
      </c>
      <c r="C18" s="5">
        <v>1232</v>
      </c>
      <c r="D18" s="5">
        <f t="shared" si="7"/>
        <v>1232</v>
      </c>
      <c r="E18" s="5">
        <f t="shared" si="7"/>
        <v>1232</v>
      </c>
      <c r="F18" s="5">
        <f t="shared" si="7"/>
        <v>1232</v>
      </c>
      <c r="G18" s="5">
        <f t="shared" si="8"/>
        <v>3696</v>
      </c>
      <c r="H18" s="5">
        <f t="shared" si="9"/>
        <v>1232</v>
      </c>
      <c r="I18" s="5">
        <f t="shared" si="9"/>
        <v>1232</v>
      </c>
      <c r="J18" s="5">
        <f t="shared" si="9"/>
        <v>1232</v>
      </c>
      <c r="K18" s="5">
        <f t="shared" si="10"/>
        <v>3696</v>
      </c>
      <c r="L18" s="5">
        <f t="shared" si="11"/>
        <v>1232</v>
      </c>
      <c r="M18" s="5">
        <f t="shared" si="11"/>
        <v>1232</v>
      </c>
      <c r="N18" s="5">
        <f t="shared" si="11"/>
        <v>1232</v>
      </c>
      <c r="O18" s="5">
        <f t="shared" si="12"/>
        <v>3696</v>
      </c>
      <c r="P18" s="5">
        <f t="shared" si="13"/>
        <v>1232</v>
      </c>
      <c r="Q18" s="5">
        <f t="shared" si="13"/>
        <v>1232</v>
      </c>
      <c r="R18" s="5">
        <f t="shared" si="13"/>
        <v>1232</v>
      </c>
      <c r="S18" s="5">
        <f t="shared" si="14"/>
        <v>3696</v>
      </c>
      <c r="T18" s="5"/>
      <c r="U18" s="5">
        <f>SUBTOTAL(9,$D18:S18)</f>
        <v>14784</v>
      </c>
    </row>
    <row r="19" spans="1:21" ht="12.75">
      <c r="A19" s="7"/>
      <c r="B19" s="5" t="s">
        <v>20</v>
      </c>
      <c r="C19" s="5">
        <v>2464</v>
      </c>
      <c r="D19" s="5">
        <f t="shared" si="7"/>
        <v>2464</v>
      </c>
      <c r="E19" s="5">
        <f t="shared" si="7"/>
        <v>2464</v>
      </c>
      <c r="F19" s="5">
        <f t="shared" si="7"/>
        <v>2464</v>
      </c>
      <c r="G19" s="5">
        <f t="shared" si="8"/>
        <v>7392</v>
      </c>
      <c r="H19" s="5">
        <f t="shared" si="9"/>
        <v>2464</v>
      </c>
      <c r="I19" s="5">
        <f t="shared" si="9"/>
        <v>2464</v>
      </c>
      <c r="J19" s="5">
        <f t="shared" si="9"/>
        <v>2464</v>
      </c>
      <c r="K19" s="5">
        <f t="shared" si="10"/>
        <v>7392</v>
      </c>
      <c r="L19" s="5">
        <f t="shared" si="11"/>
        <v>2464</v>
      </c>
      <c r="M19" s="5">
        <f t="shared" si="11"/>
        <v>2464</v>
      </c>
      <c r="N19" s="5">
        <f t="shared" si="11"/>
        <v>2464</v>
      </c>
      <c r="O19" s="5">
        <f t="shared" si="12"/>
        <v>7392</v>
      </c>
      <c r="P19" s="5">
        <f t="shared" si="13"/>
        <v>2464</v>
      </c>
      <c r="Q19" s="5">
        <f t="shared" si="13"/>
        <v>2464</v>
      </c>
      <c r="R19" s="5">
        <f t="shared" si="13"/>
        <v>2464</v>
      </c>
      <c r="S19" s="5">
        <f t="shared" si="14"/>
        <v>7392</v>
      </c>
      <c r="T19" s="5"/>
      <c r="U19" s="5">
        <f>SUBTOTAL(9,$D19:S19)</f>
        <v>29568</v>
      </c>
    </row>
    <row r="20" spans="1:21" ht="12.75">
      <c r="A20" s="7"/>
      <c r="B20" s="5" t="s">
        <v>21</v>
      </c>
      <c r="C20" s="5">
        <v>2350</v>
      </c>
      <c r="D20" s="5">
        <f t="shared" si="7"/>
        <v>2350</v>
      </c>
      <c r="E20" s="5">
        <f t="shared" si="7"/>
        <v>2350</v>
      </c>
      <c r="F20" s="5">
        <f t="shared" si="7"/>
        <v>2350</v>
      </c>
      <c r="G20" s="5">
        <f t="shared" si="8"/>
        <v>7050</v>
      </c>
      <c r="H20" s="5">
        <f t="shared" si="9"/>
        <v>2350</v>
      </c>
      <c r="I20" s="5">
        <f t="shared" si="9"/>
        <v>2350</v>
      </c>
      <c r="J20" s="5">
        <f t="shared" si="9"/>
        <v>2350</v>
      </c>
      <c r="K20" s="5">
        <f t="shared" si="10"/>
        <v>7050</v>
      </c>
      <c r="L20" s="5">
        <f t="shared" si="11"/>
        <v>2350</v>
      </c>
      <c r="M20" s="5">
        <f t="shared" si="11"/>
        <v>2350</v>
      </c>
      <c r="N20" s="5">
        <f t="shared" si="11"/>
        <v>2350</v>
      </c>
      <c r="O20" s="5">
        <f t="shared" si="12"/>
        <v>7050</v>
      </c>
      <c r="P20" s="5">
        <f t="shared" si="13"/>
        <v>2350</v>
      </c>
      <c r="Q20" s="5">
        <f t="shared" si="13"/>
        <v>2350</v>
      </c>
      <c r="R20" s="5">
        <f t="shared" si="13"/>
        <v>2350</v>
      </c>
      <c r="S20" s="5">
        <f t="shared" si="14"/>
        <v>7050</v>
      </c>
      <c r="T20" s="5"/>
      <c r="U20" s="5">
        <f>SUBTOTAL(9,$D20:S20)</f>
        <v>28200</v>
      </c>
    </row>
    <row r="21" spans="1:21" ht="12.75">
      <c r="A21" s="7" t="s">
        <v>22</v>
      </c>
      <c r="B21" s="7"/>
      <c r="C21" s="7"/>
      <c r="D21" s="7">
        <f>SUM(D16:D20)</f>
        <v>16546</v>
      </c>
      <c r="E21" s="7">
        <f>SUM(E16:E20)</f>
        <v>16546</v>
      </c>
      <c r="F21" s="7">
        <f>SUM(F16:F20)</f>
        <v>16546</v>
      </c>
      <c r="G21" s="7">
        <f t="shared" si="8"/>
        <v>49638</v>
      </c>
      <c r="H21" s="7">
        <f aca="true" t="shared" si="15" ref="H21:R21">SUM(H16:H20)</f>
        <v>16546</v>
      </c>
      <c r="I21" s="7">
        <f t="shared" si="15"/>
        <v>16546</v>
      </c>
      <c r="J21" s="7">
        <f t="shared" si="15"/>
        <v>16546</v>
      </c>
      <c r="K21" s="7">
        <f t="shared" si="10"/>
        <v>49638</v>
      </c>
      <c r="L21" s="7">
        <f t="shared" si="15"/>
        <v>16546</v>
      </c>
      <c r="M21" s="7">
        <f t="shared" si="15"/>
        <v>16546</v>
      </c>
      <c r="N21" s="7">
        <f t="shared" si="15"/>
        <v>16546</v>
      </c>
      <c r="O21" s="7">
        <f t="shared" si="12"/>
        <v>49638</v>
      </c>
      <c r="P21" s="7">
        <f t="shared" si="15"/>
        <v>16546</v>
      </c>
      <c r="Q21" s="7">
        <f t="shared" si="15"/>
        <v>16546</v>
      </c>
      <c r="R21" s="7">
        <f t="shared" si="15"/>
        <v>16546</v>
      </c>
      <c r="S21" s="7">
        <f t="shared" si="14"/>
        <v>49638</v>
      </c>
      <c r="T21" s="7"/>
      <c r="U21" s="7">
        <f>SUBTOTAL(9,$D21:S21)</f>
        <v>198552</v>
      </c>
    </row>
    <row r="22" spans="1:21" ht="12.75">
      <c r="A22" s="7"/>
      <c r="B22" s="5" t="s">
        <v>23</v>
      </c>
      <c r="C22" s="5">
        <v>0.35</v>
      </c>
      <c r="D22" s="5">
        <f>$C22*D21</f>
        <v>5791.099999999999</v>
      </c>
      <c r="E22" s="5">
        <f>$C22*E21</f>
        <v>5791.099999999999</v>
      </c>
      <c r="F22" s="5">
        <f>$C22*F21</f>
        <v>5791.099999999999</v>
      </c>
      <c r="G22" s="5">
        <f t="shared" si="8"/>
        <v>17373.3</v>
      </c>
      <c r="H22" s="5">
        <f>$C22*H21</f>
        <v>5791.099999999999</v>
      </c>
      <c r="I22" s="5">
        <f>$C22*I21</f>
        <v>5791.099999999999</v>
      </c>
      <c r="J22" s="5">
        <f>$C22*J21</f>
        <v>5791.099999999999</v>
      </c>
      <c r="K22" s="5">
        <f t="shared" si="10"/>
        <v>17373.3</v>
      </c>
      <c r="L22" s="5">
        <f>$C22*L21</f>
        <v>5791.099999999999</v>
      </c>
      <c r="M22" s="5">
        <f>$C22*M21</f>
        <v>5791.099999999999</v>
      </c>
      <c r="N22" s="5">
        <f>$C22*N21</f>
        <v>5791.099999999999</v>
      </c>
      <c r="O22" s="5">
        <f t="shared" si="12"/>
        <v>17373.3</v>
      </c>
      <c r="P22" s="5">
        <f>$C22*P21</f>
        <v>5791.099999999999</v>
      </c>
      <c r="Q22" s="5">
        <f>$C22*Q21</f>
        <v>5791.099999999999</v>
      </c>
      <c r="R22" s="5">
        <f>$C22*R21</f>
        <v>5791.099999999999</v>
      </c>
      <c r="S22" s="5">
        <f t="shared" si="14"/>
        <v>17373.3</v>
      </c>
      <c r="T22" s="5"/>
      <c r="U22" s="5">
        <f>SUBTOTAL(9,$D22:S22)</f>
        <v>69493.2</v>
      </c>
    </row>
    <row r="23" spans="1:21" ht="12.75">
      <c r="A23" s="7" t="s">
        <v>24</v>
      </c>
      <c r="B23" s="7"/>
      <c r="C23" s="7"/>
      <c r="D23" s="7">
        <f>SUM(D21:D22)</f>
        <v>22337.1</v>
      </c>
      <c r="E23" s="7">
        <f>SUM(E21:E22)</f>
        <v>22337.1</v>
      </c>
      <c r="F23" s="7">
        <f>SUM(F21:F22)</f>
        <v>22337.1</v>
      </c>
      <c r="G23" s="7">
        <f t="shared" si="8"/>
        <v>67011.29999999999</v>
      </c>
      <c r="H23" s="7">
        <f aca="true" t="shared" si="16" ref="H23:R23">SUM(H21:H22)</f>
        <v>22337.1</v>
      </c>
      <c r="I23" s="7">
        <f t="shared" si="16"/>
        <v>22337.1</v>
      </c>
      <c r="J23" s="7">
        <f t="shared" si="16"/>
        <v>22337.1</v>
      </c>
      <c r="K23" s="7">
        <f t="shared" si="10"/>
        <v>67011.29999999999</v>
      </c>
      <c r="L23" s="7">
        <f t="shared" si="16"/>
        <v>22337.1</v>
      </c>
      <c r="M23" s="7">
        <f t="shared" si="16"/>
        <v>22337.1</v>
      </c>
      <c r="N23" s="7">
        <f t="shared" si="16"/>
        <v>22337.1</v>
      </c>
      <c r="O23" s="7">
        <f t="shared" si="12"/>
        <v>67011.29999999999</v>
      </c>
      <c r="P23" s="7">
        <f t="shared" si="16"/>
        <v>22337.1</v>
      </c>
      <c r="Q23" s="7">
        <f t="shared" si="16"/>
        <v>22337.1</v>
      </c>
      <c r="R23" s="7">
        <f t="shared" si="16"/>
        <v>22337.1</v>
      </c>
      <c r="S23" s="7">
        <f t="shared" si="14"/>
        <v>67011.29999999999</v>
      </c>
      <c r="T23" s="7"/>
      <c r="U23" s="7">
        <f>SUBTOTAL(9,$D23:S23)</f>
        <v>268045.2</v>
      </c>
    </row>
    <row r="24" spans="1:21" ht="12.75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7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7"/>
      <c r="B26" s="5" t="s">
        <v>26</v>
      </c>
      <c r="C26" s="5">
        <v>300</v>
      </c>
      <c r="D26" s="5">
        <f aca="true" t="shared" si="17" ref="D26:F30">$C26</f>
        <v>300</v>
      </c>
      <c r="E26" s="5">
        <f t="shared" si="17"/>
        <v>300</v>
      </c>
      <c r="F26" s="5">
        <f t="shared" si="17"/>
        <v>300</v>
      </c>
      <c r="G26" s="5">
        <f aca="true" t="shared" si="18" ref="G26:G40">SUBTOTAL(9,D26:F26)</f>
        <v>900</v>
      </c>
      <c r="H26" s="5">
        <f aca="true" t="shared" si="19" ref="H26:J30">$C26</f>
        <v>300</v>
      </c>
      <c r="I26" s="5">
        <f t="shared" si="19"/>
        <v>300</v>
      </c>
      <c r="J26" s="5">
        <f t="shared" si="19"/>
        <v>300</v>
      </c>
      <c r="K26" s="5">
        <f aca="true" t="shared" si="20" ref="K26:K40">SUBTOTAL(9,H26:J26)</f>
        <v>900</v>
      </c>
      <c r="L26" s="5">
        <f aca="true" t="shared" si="21" ref="L26:N30">$C26</f>
        <v>300</v>
      </c>
      <c r="M26" s="5">
        <f t="shared" si="21"/>
        <v>300</v>
      </c>
      <c r="N26" s="5">
        <f t="shared" si="21"/>
        <v>300</v>
      </c>
      <c r="O26" s="5">
        <f aca="true" t="shared" si="22" ref="O26:O40">SUBTOTAL(9,L26:N26)</f>
        <v>900</v>
      </c>
      <c r="P26" s="5">
        <f aca="true" t="shared" si="23" ref="P26:R30">$C26</f>
        <v>300</v>
      </c>
      <c r="Q26" s="5">
        <f t="shared" si="23"/>
        <v>300</v>
      </c>
      <c r="R26" s="5">
        <f t="shared" si="23"/>
        <v>300</v>
      </c>
      <c r="S26" s="5">
        <f aca="true" t="shared" si="24" ref="S26:S40">SUBTOTAL(9,P26:R26)</f>
        <v>900</v>
      </c>
      <c r="T26" s="5"/>
      <c r="U26" s="5">
        <f>SUBTOTAL(9,$D26:S26)</f>
        <v>3600</v>
      </c>
    </row>
    <row r="27" spans="1:21" ht="12.75">
      <c r="A27" s="7"/>
      <c r="B27" s="5" t="s">
        <v>27</v>
      </c>
      <c r="C27" s="5">
        <v>200</v>
      </c>
      <c r="D27" s="5">
        <f t="shared" si="17"/>
        <v>200</v>
      </c>
      <c r="E27" s="5">
        <f t="shared" si="17"/>
        <v>200</v>
      </c>
      <c r="F27" s="5">
        <f t="shared" si="17"/>
        <v>200</v>
      </c>
      <c r="G27" s="5">
        <f t="shared" si="18"/>
        <v>600</v>
      </c>
      <c r="H27" s="5">
        <f t="shared" si="19"/>
        <v>200</v>
      </c>
      <c r="I27" s="5">
        <f t="shared" si="19"/>
        <v>200</v>
      </c>
      <c r="J27" s="5">
        <f t="shared" si="19"/>
        <v>200</v>
      </c>
      <c r="K27" s="5">
        <f t="shared" si="20"/>
        <v>600</v>
      </c>
      <c r="L27" s="5">
        <f t="shared" si="21"/>
        <v>200</v>
      </c>
      <c r="M27" s="5">
        <f t="shared" si="21"/>
        <v>200</v>
      </c>
      <c r="N27" s="5">
        <f t="shared" si="21"/>
        <v>200</v>
      </c>
      <c r="O27" s="5">
        <f t="shared" si="22"/>
        <v>600</v>
      </c>
      <c r="P27" s="5">
        <f t="shared" si="23"/>
        <v>200</v>
      </c>
      <c r="Q27" s="5">
        <f t="shared" si="23"/>
        <v>200</v>
      </c>
      <c r="R27" s="5">
        <f t="shared" si="23"/>
        <v>200</v>
      </c>
      <c r="S27" s="5">
        <f t="shared" si="24"/>
        <v>600</v>
      </c>
      <c r="T27" s="5"/>
      <c r="U27" s="5">
        <f>SUBTOTAL(9,$D27:S27)</f>
        <v>2400</v>
      </c>
    </row>
    <row r="28" spans="1:21" ht="12.75">
      <c r="A28" s="7"/>
      <c r="B28" s="5" t="s">
        <v>28</v>
      </c>
      <c r="C28" s="5">
        <v>100</v>
      </c>
      <c r="D28" s="5">
        <f t="shared" si="17"/>
        <v>100</v>
      </c>
      <c r="E28" s="5">
        <f t="shared" si="17"/>
        <v>100</v>
      </c>
      <c r="F28" s="5">
        <f t="shared" si="17"/>
        <v>100</v>
      </c>
      <c r="G28" s="5">
        <f t="shared" si="18"/>
        <v>300</v>
      </c>
      <c r="H28" s="5">
        <f t="shared" si="19"/>
        <v>100</v>
      </c>
      <c r="I28" s="5">
        <f t="shared" si="19"/>
        <v>100</v>
      </c>
      <c r="J28" s="5">
        <f t="shared" si="19"/>
        <v>100</v>
      </c>
      <c r="K28" s="5">
        <f t="shared" si="20"/>
        <v>300</v>
      </c>
      <c r="L28" s="5">
        <f t="shared" si="21"/>
        <v>100</v>
      </c>
      <c r="M28" s="5">
        <f t="shared" si="21"/>
        <v>100</v>
      </c>
      <c r="N28" s="5">
        <f t="shared" si="21"/>
        <v>100</v>
      </c>
      <c r="O28" s="5">
        <f t="shared" si="22"/>
        <v>300</v>
      </c>
      <c r="P28" s="5">
        <f t="shared" si="23"/>
        <v>100</v>
      </c>
      <c r="Q28" s="5">
        <f t="shared" si="23"/>
        <v>100</v>
      </c>
      <c r="R28" s="5">
        <f t="shared" si="23"/>
        <v>100</v>
      </c>
      <c r="S28" s="5">
        <f t="shared" si="24"/>
        <v>300</v>
      </c>
      <c r="T28" s="5"/>
      <c r="U28" s="5">
        <f>SUBTOTAL(9,$D28:S28)</f>
        <v>1200</v>
      </c>
    </row>
    <row r="29" spans="1:21" ht="12.75">
      <c r="A29" s="7"/>
      <c r="B29" s="5" t="s">
        <v>29</v>
      </c>
      <c r="C29" s="5">
        <v>140</v>
      </c>
      <c r="D29" s="5">
        <f t="shared" si="17"/>
        <v>140</v>
      </c>
      <c r="E29" s="5">
        <f t="shared" si="17"/>
        <v>140</v>
      </c>
      <c r="F29" s="5">
        <f t="shared" si="17"/>
        <v>140</v>
      </c>
      <c r="G29" s="5">
        <f t="shared" si="18"/>
        <v>420</v>
      </c>
      <c r="H29" s="5">
        <f t="shared" si="19"/>
        <v>140</v>
      </c>
      <c r="I29" s="5">
        <f t="shared" si="19"/>
        <v>140</v>
      </c>
      <c r="J29" s="5">
        <f t="shared" si="19"/>
        <v>140</v>
      </c>
      <c r="K29" s="5">
        <f t="shared" si="20"/>
        <v>420</v>
      </c>
      <c r="L29" s="5">
        <f t="shared" si="21"/>
        <v>140</v>
      </c>
      <c r="M29" s="5">
        <f t="shared" si="21"/>
        <v>140</v>
      </c>
      <c r="N29" s="5">
        <f t="shared" si="21"/>
        <v>140</v>
      </c>
      <c r="O29" s="5">
        <f t="shared" si="22"/>
        <v>420</v>
      </c>
      <c r="P29" s="5">
        <f t="shared" si="23"/>
        <v>140</v>
      </c>
      <c r="Q29" s="5">
        <f t="shared" si="23"/>
        <v>140</v>
      </c>
      <c r="R29" s="5">
        <f t="shared" si="23"/>
        <v>140</v>
      </c>
      <c r="S29" s="5">
        <f t="shared" si="24"/>
        <v>420</v>
      </c>
      <c r="T29" s="5"/>
      <c r="U29" s="5">
        <f>SUBTOTAL(9,$D29:S29)</f>
        <v>1680</v>
      </c>
    </row>
    <row r="30" spans="1:21" ht="12.75">
      <c r="A30" s="7"/>
      <c r="B30" s="5" t="s">
        <v>30</v>
      </c>
      <c r="C30" s="5">
        <v>60</v>
      </c>
      <c r="D30" s="5">
        <f t="shared" si="17"/>
        <v>60</v>
      </c>
      <c r="E30" s="5">
        <f t="shared" si="17"/>
        <v>60</v>
      </c>
      <c r="F30" s="5">
        <f t="shared" si="17"/>
        <v>60</v>
      </c>
      <c r="G30" s="5">
        <f t="shared" si="18"/>
        <v>180</v>
      </c>
      <c r="H30" s="5">
        <f t="shared" si="19"/>
        <v>60</v>
      </c>
      <c r="I30" s="5">
        <f t="shared" si="19"/>
        <v>60</v>
      </c>
      <c r="J30" s="5">
        <f t="shared" si="19"/>
        <v>60</v>
      </c>
      <c r="K30" s="5">
        <f t="shared" si="20"/>
        <v>180</v>
      </c>
      <c r="L30" s="5">
        <f t="shared" si="21"/>
        <v>60</v>
      </c>
      <c r="M30" s="5">
        <f t="shared" si="21"/>
        <v>60</v>
      </c>
      <c r="N30" s="5">
        <f t="shared" si="21"/>
        <v>60</v>
      </c>
      <c r="O30" s="5">
        <f t="shared" si="22"/>
        <v>180</v>
      </c>
      <c r="P30" s="5">
        <f t="shared" si="23"/>
        <v>60</v>
      </c>
      <c r="Q30" s="5">
        <f t="shared" si="23"/>
        <v>60</v>
      </c>
      <c r="R30" s="5">
        <f t="shared" si="23"/>
        <v>60</v>
      </c>
      <c r="S30" s="5">
        <f t="shared" si="24"/>
        <v>180</v>
      </c>
      <c r="T30" s="5"/>
      <c r="U30" s="5">
        <f>SUBTOTAL(9,$D30:S30)</f>
        <v>720</v>
      </c>
    </row>
    <row r="31" spans="1:21" ht="12.75">
      <c r="A31" s="7" t="s">
        <v>31</v>
      </c>
      <c r="B31" s="7"/>
      <c r="C31" s="7"/>
      <c r="D31" s="7">
        <f>SUM(D26:D30)</f>
        <v>800</v>
      </c>
      <c r="E31" s="7">
        <f>SUM(E26:E30)</f>
        <v>800</v>
      </c>
      <c r="F31" s="7">
        <f>SUM(F26:F30)</f>
        <v>800</v>
      </c>
      <c r="G31" s="7">
        <f t="shared" si="18"/>
        <v>2400</v>
      </c>
      <c r="H31" s="7">
        <f aca="true" t="shared" si="25" ref="H31:R31">SUM(H26:H30)</f>
        <v>800</v>
      </c>
      <c r="I31" s="7">
        <f t="shared" si="25"/>
        <v>800</v>
      </c>
      <c r="J31" s="7">
        <f t="shared" si="25"/>
        <v>800</v>
      </c>
      <c r="K31" s="7">
        <f t="shared" si="20"/>
        <v>2400</v>
      </c>
      <c r="L31" s="7">
        <f t="shared" si="25"/>
        <v>800</v>
      </c>
      <c r="M31" s="7">
        <f t="shared" si="25"/>
        <v>800</v>
      </c>
      <c r="N31" s="7">
        <f t="shared" si="25"/>
        <v>800</v>
      </c>
      <c r="O31" s="7">
        <f t="shared" si="22"/>
        <v>2400</v>
      </c>
      <c r="P31" s="7">
        <f t="shared" si="25"/>
        <v>800</v>
      </c>
      <c r="Q31" s="7">
        <f t="shared" si="25"/>
        <v>800</v>
      </c>
      <c r="R31" s="7">
        <f t="shared" si="25"/>
        <v>800</v>
      </c>
      <c r="S31" s="7">
        <f t="shared" si="24"/>
        <v>2400</v>
      </c>
      <c r="T31" s="7"/>
      <c r="U31" s="7">
        <f>SUBTOTAL(9,$D31:S31)</f>
        <v>9600</v>
      </c>
    </row>
    <row r="32" spans="1:21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7" t="s">
        <v>63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7"/>
      <c r="B34" s="5" t="s">
        <v>32</v>
      </c>
      <c r="C34" s="5">
        <v>300</v>
      </c>
      <c r="D34" s="5">
        <f aca="true" t="shared" si="26" ref="D34:F36">$C34</f>
        <v>300</v>
      </c>
      <c r="E34" s="5">
        <f t="shared" si="26"/>
        <v>300</v>
      </c>
      <c r="F34" s="5">
        <f t="shared" si="26"/>
        <v>300</v>
      </c>
      <c r="G34" s="5">
        <f t="shared" si="18"/>
        <v>900</v>
      </c>
      <c r="H34" s="5">
        <f aca="true" t="shared" si="27" ref="H34:J36">$C34</f>
        <v>300</v>
      </c>
      <c r="I34" s="5">
        <f t="shared" si="27"/>
        <v>300</v>
      </c>
      <c r="J34" s="5">
        <f t="shared" si="27"/>
        <v>300</v>
      </c>
      <c r="K34" s="5">
        <f t="shared" si="20"/>
        <v>900</v>
      </c>
      <c r="L34" s="5">
        <f aca="true" t="shared" si="28" ref="L34:N39">$C34</f>
        <v>300</v>
      </c>
      <c r="M34" s="5">
        <f t="shared" si="28"/>
        <v>300</v>
      </c>
      <c r="N34" s="5">
        <f t="shared" si="28"/>
        <v>300</v>
      </c>
      <c r="O34" s="5">
        <f t="shared" si="22"/>
        <v>900</v>
      </c>
      <c r="P34" s="5">
        <f aca="true" t="shared" si="29" ref="P34:R36">$C34</f>
        <v>300</v>
      </c>
      <c r="Q34" s="5">
        <f t="shared" si="29"/>
        <v>300</v>
      </c>
      <c r="R34" s="5">
        <f t="shared" si="29"/>
        <v>300</v>
      </c>
      <c r="S34" s="5">
        <f t="shared" si="24"/>
        <v>900</v>
      </c>
      <c r="T34" s="5"/>
      <c r="U34" s="5">
        <f>SUBTOTAL(9,$D34:S34)</f>
        <v>3600</v>
      </c>
    </row>
    <row r="35" spans="1:21" ht="12.75">
      <c r="A35" s="7"/>
      <c r="B35" s="5" t="s">
        <v>33</v>
      </c>
      <c r="C35" s="5">
        <v>150</v>
      </c>
      <c r="D35" s="5">
        <f t="shared" si="26"/>
        <v>150</v>
      </c>
      <c r="E35" s="5">
        <f t="shared" si="26"/>
        <v>150</v>
      </c>
      <c r="F35" s="5">
        <f t="shared" si="26"/>
        <v>150</v>
      </c>
      <c r="G35" s="5">
        <f t="shared" si="18"/>
        <v>450</v>
      </c>
      <c r="H35" s="5">
        <f t="shared" si="27"/>
        <v>150</v>
      </c>
      <c r="I35" s="5">
        <f t="shared" si="27"/>
        <v>150</v>
      </c>
      <c r="J35" s="5">
        <f t="shared" si="27"/>
        <v>150</v>
      </c>
      <c r="K35" s="5">
        <f t="shared" si="20"/>
        <v>450</v>
      </c>
      <c r="L35" s="5">
        <f t="shared" si="28"/>
        <v>150</v>
      </c>
      <c r="M35" s="5">
        <f t="shared" si="28"/>
        <v>150</v>
      </c>
      <c r="N35" s="5">
        <f t="shared" si="28"/>
        <v>150</v>
      </c>
      <c r="O35" s="5">
        <f t="shared" si="22"/>
        <v>450</v>
      </c>
      <c r="P35" s="5">
        <f t="shared" si="29"/>
        <v>150</v>
      </c>
      <c r="Q35" s="5">
        <f t="shared" si="29"/>
        <v>150</v>
      </c>
      <c r="R35" s="5">
        <f t="shared" si="29"/>
        <v>150</v>
      </c>
      <c r="S35" s="5">
        <f t="shared" si="24"/>
        <v>450</v>
      </c>
      <c r="T35" s="5"/>
      <c r="U35" s="5">
        <f>SUBTOTAL(9,$D35:S35)</f>
        <v>1800</v>
      </c>
    </row>
    <row r="36" spans="1:21" ht="12.75">
      <c r="A36" s="7"/>
      <c r="B36" s="5" t="s">
        <v>34</v>
      </c>
      <c r="C36" s="5">
        <v>1000</v>
      </c>
      <c r="D36" s="5">
        <f t="shared" si="26"/>
        <v>1000</v>
      </c>
      <c r="E36" s="5">
        <f t="shared" si="26"/>
        <v>1000</v>
      </c>
      <c r="F36" s="5">
        <f t="shared" si="26"/>
        <v>1000</v>
      </c>
      <c r="G36" s="5">
        <f t="shared" si="18"/>
        <v>3000</v>
      </c>
      <c r="H36" s="5">
        <f t="shared" si="27"/>
        <v>1000</v>
      </c>
      <c r="I36" s="5">
        <f t="shared" si="27"/>
        <v>1000</v>
      </c>
      <c r="J36" s="5">
        <f t="shared" si="27"/>
        <v>1000</v>
      </c>
      <c r="K36" s="5">
        <f t="shared" si="20"/>
        <v>3000</v>
      </c>
      <c r="L36" s="5">
        <f t="shared" si="28"/>
        <v>1000</v>
      </c>
      <c r="M36" s="5">
        <f t="shared" si="28"/>
        <v>1000</v>
      </c>
      <c r="N36" s="5">
        <f t="shared" si="28"/>
        <v>1000</v>
      </c>
      <c r="O36" s="5">
        <f t="shared" si="22"/>
        <v>3000</v>
      </c>
      <c r="P36" s="5">
        <f t="shared" si="29"/>
        <v>1000</v>
      </c>
      <c r="Q36" s="5">
        <f t="shared" si="29"/>
        <v>1000</v>
      </c>
      <c r="R36" s="5">
        <f t="shared" si="29"/>
        <v>1000</v>
      </c>
      <c r="S36" s="5">
        <f t="shared" si="24"/>
        <v>3000</v>
      </c>
      <c r="T36" s="5"/>
      <c r="U36" s="5">
        <f>SUBTOTAL(9,$D36:S36)</f>
        <v>12000</v>
      </c>
    </row>
    <row r="37" spans="1:21" ht="12.75">
      <c r="A37" s="7"/>
      <c r="B37" s="5" t="s">
        <v>35</v>
      </c>
      <c r="C37" s="5">
        <v>500</v>
      </c>
      <c r="D37" s="5">
        <f>$C37</f>
        <v>500</v>
      </c>
      <c r="E37" s="5">
        <v>2000</v>
      </c>
      <c r="F37" s="5">
        <f>$C37</f>
        <v>500</v>
      </c>
      <c r="G37" s="5">
        <f t="shared" si="18"/>
        <v>3000</v>
      </c>
      <c r="H37" s="5">
        <f aca="true" t="shared" si="30" ref="H37:I39">$C37</f>
        <v>500</v>
      </c>
      <c r="I37" s="5">
        <f t="shared" si="30"/>
        <v>500</v>
      </c>
      <c r="J37" s="5">
        <v>2500</v>
      </c>
      <c r="K37" s="5">
        <f t="shared" si="20"/>
        <v>3500</v>
      </c>
      <c r="L37" s="5">
        <f t="shared" si="28"/>
        <v>500</v>
      </c>
      <c r="M37" s="5">
        <f t="shared" si="28"/>
        <v>500</v>
      </c>
      <c r="N37" s="5">
        <f t="shared" si="28"/>
        <v>500</v>
      </c>
      <c r="O37" s="5">
        <f t="shared" si="22"/>
        <v>1500</v>
      </c>
      <c r="P37" s="5">
        <v>3000</v>
      </c>
      <c r="Q37" s="5">
        <f aca="true" t="shared" si="31" ref="Q37:R39">$C37</f>
        <v>500</v>
      </c>
      <c r="R37" s="5">
        <f t="shared" si="31"/>
        <v>500</v>
      </c>
      <c r="S37" s="5">
        <f t="shared" si="24"/>
        <v>4000</v>
      </c>
      <c r="T37" s="5"/>
      <c r="U37" s="5">
        <f>SUBTOTAL(9,$D37:S37)</f>
        <v>12000</v>
      </c>
    </row>
    <row r="38" spans="1:21" ht="12.75">
      <c r="A38" s="7"/>
      <c r="B38" s="5" t="s">
        <v>36</v>
      </c>
      <c r="C38" s="5">
        <v>50</v>
      </c>
      <c r="D38" s="5">
        <f>$C38</f>
        <v>50</v>
      </c>
      <c r="E38" s="5">
        <f>$C38</f>
        <v>50</v>
      </c>
      <c r="F38" s="5">
        <f>$C38</f>
        <v>50</v>
      </c>
      <c r="G38" s="5">
        <f t="shared" si="18"/>
        <v>150</v>
      </c>
      <c r="H38" s="5">
        <f t="shared" si="30"/>
        <v>50</v>
      </c>
      <c r="I38" s="5">
        <f t="shared" si="30"/>
        <v>50</v>
      </c>
      <c r="J38" s="5">
        <f>$C38</f>
        <v>50</v>
      </c>
      <c r="K38" s="5">
        <f t="shared" si="20"/>
        <v>150</v>
      </c>
      <c r="L38" s="5">
        <f t="shared" si="28"/>
        <v>50</v>
      </c>
      <c r="M38" s="5">
        <f t="shared" si="28"/>
        <v>50</v>
      </c>
      <c r="N38" s="5">
        <f t="shared" si="28"/>
        <v>50</v>
      </c>
      <c r="O38" s="5">
        <f t="shared" si="22"/>
        <v>150</v>
      </c>
      <c r="P38" s="5">
        <f>$C38</f>
        <v>50</v>
      </c>
      <c r="Q38" s="5">
        <f t="shared" si="31"/>
        <v>50</v>
      </c>
      <c r="R38" s="5">
        <f t="shared" si="31"/>
        <v>50</v>
      </c>
      <c r="S38" s="5">
        <f t="shared" si="24"/>
        <v>150</v>
      </c>
      <c r="T38" s="5"/>
      <c r="U38" s="5">
        <f>SUBTOTAL(9,$D38:S38)</f>
        <v>600</v>
      </c>
    </row>
    <row r="39" spans="1:21" ht="12.75">
      <c r="A39" s="7"/>
      <c r="B39" s="5" t="s">
        <v>37</v>
      </c>
      <c r="C39" s="5">
        <v>150</v>
      </c>
      <c r="D39" s="5">
        <f>$C39</f>
        <v>150</v>
      </c>
      <c r="E39" s="5">
        <f>$C39</f>
        <v>150</v>
      </c>
      <c r="F39" s="5">
        <f>$C39</f>
        <v>150</v>
      </c>
      <c r="G39" s="5">
        <f t="shared" si="18"/>
        <v>450</v>
      </c>
      <c r="H39" s="5">
        <f t="shared" si="30"/>
        <v>150</v>
      </c>
      <c r="I39" s="5">
        <f t="shared" si="30"/>
        <v>150</v>
      </c>
      <c r="J39" s="5">
        <f>$C39</f>
        <v>150</v>
      </c>
      <c r="K39" s="5">
        <f t="shared" si="20"/>
        <v>450</v>
      </c>
      <c r="L39" s="5">
        <f t="shared" si="28"/>
        <v>150</v>
      </c>
      <c r="M39" s="5">
        <f t="shared" si="28"/>
        <v>150</v>
      </c>
      <c r="N39" s="5">
        <f t="shared" si="28"/>
        <v>150</v>
      </c>
      <c r="O39" s="5">
        <f t="shared" si="22"/>
        <v>450</v>
      </c>
      <c r="P39" s="5">
        <f>$C39</f>
        <v>150</v>
      </c>
      <c r="Q39" s="5">
        <f t="shared" si="31"/>
        <v>150</v>
      </c>
      <c r="R39" s="5">
        <f t="shared" si="31"/>
        <v>150</v>
      </c>
      <c r="S39" s="5">
        <f t="shared" si="24"/>
        <v>450</v>
      </c>
      <c r="T39" s="5"/>
      <c r="U39" s="5">
        <f>SUBTOTAL(9,$D39:S39)</f>
        <v>1800</v>
      </c>
    </row>
    <row r="40" spans="1:21" ht="12.75">
      <c r="A40" s="7" t="s">
        <v>38</v>
      </c>
      <c r="B40" s="7"/>
      <c r="C40" s="7"/>
      <c r="D40" s="7">
        <f>SUM(D34:D39)</f>
        <v>2150</v>
      </c>
      <c r="E40" s="7">
        <f>SUM(E34:E39)</f>
        <v>3650</v>
      </c>
      <c r="F40" s="7">
        <f>SUM(F34:F39)</f>
        <v>2150</v>
      </c>
      <c r="G40" s="7">
        <f t="shared" si="18"/>
        <v>7950</v>
      </c>
      <c r="H40" s="7">
        <f aca="true" t="shared" si="32" ref="H40:R40">SUM(H34:H39)</f>
        <v>2150</v>
      </c>
      <c r="I40" s="7">
        <f t="shared" si="32"/>
        <v>2150</v>
      </c>
      <c r="J40" s="7">
        <f t="shared" si="32"/>
        <v>4150</v>
      </c>
      <c r="K40" s="7">
        <f t="shared" si="20"/>
        <v>8450</v>
      </c>
      <c r="L40" s="7">
        <f t="shared" si="32"/>
        <v>2150</v>
      </c>
      <c r="M40" s="7">
        <f t="shared" si="32"/>
        <v>2150</v>
      </c>
      <c r="N40" s="7">
        <f t="shared" si="32"/>
        <v>2150</v>
      </c>
      <c r="O40" s="7">
        <f t="shared" si="22"/>
        <v>6450</v>
      </c>
      <c r="P40" s="7">
        <f t="shared" si="32"/>
        <v>4650</v>
      </c>
      <c r="Q40" s="7">
        <f t="shared" si="32"/>
        <v>2150</v>
      </c>
      <c r="R40" s="7">
        <f t="shared" si="32"/>
        <v>2150</v>
      </c>
      <c r="S40" s="7">
        <f t="shared" si="24"/>
        <v>8950</v>
      </c>
      <c r="T40" s="7"/>
      <c r="U40" s="7">
        <f>SUBTOTAL(9,$D40:S40)</f>
        <v>31800</v>
      </c>
    </row>
    <row r="41" spans="1:21" ht="12.75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7" t="s">
        <v>64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7"/>
      <c r="B43" s="5" t="s">
        <v>39</v>
      </c>
      <c r="C43" s="5">
        <v>5000</v>
      </c>
      <c r="D43" s="5">
        <v>8000</v>
      </c>
      <c r="E43" s="5">
        <v>8000</v>
      </c>
      <c r="F43" s="5">
        <v>8000</v>
      </c>
      <c r="G43" s="5">
        <f>SUBTOTAL(9,D43:F43)</f>
        <v>24000</v>
      </c>
      <c r="H43" s="5">
        <f aca="true" t="shared" si="33" ref="H43:J46">$C43</f>
        <v>5000</v>
      </c>
      <c r="I43" s="5">
        <f t="shared" si="33"/>
        <v>5000</v>
      </c>
      <c r="J43" s="5">
        <f t="shared" si="33"/>
        <v>5000</v>
      </c>
      <c r="K43" s="5">
        <f>SUBTOTAL(9,H43:J43)</f>
        <v>15000</v>
      </c>
      <c r="L43" s="5">
        <v>8000</v>
      </c>
      <c r="M43" s="5">
        <v>8000</v>
      </c>
      <c r="N43" s="5">
        <v>8000</v>
      </c>
      <c r="O43" s="5">
        <f>SUBTOTAL(9,L43:N43)</f>
        <v>24000</v>
      </c>
      <c r="P43" s="5">
        <f>$C43</f>
        <v>5000</v>
      </c>
      <c r="Q43" s="5">
        <v>12000</v>
      </c>
      <c r="R43" s="5">
        <f>$C43</f>
        <v>5000</v>
      </c>
      <c r="S43" s="5">
        <f>SUBTOTAL(9,P43:R43)</f>
        <v>22000</v>
      </c>
      <c r="T43" s="5"/>
      <c r="U43" s="5">
        <f>SUBTOTAL(9,$D43:S43)</f>
        <v>85000</v>
      </c>
    </row>
    <row r="44" spans="1:21" ht="12.75">
      <c r="A44" s="7"/>
      <c r="B44" s="5" t="s">
        <v>40</v>
      </c>
      <c r="C44" s="5">
        <v>150</v>
      </c>
      <c r="D44" s="5">
        <f aca="true" t="shared" si="34" ref="D44:F46">$C44</f>
        <v>150</v>
      </c>
      <c r="E44" s="5">
        <f t="shared" si="34"/>
        <v>150</v>
      </c>
      <c r="F44" s="5">
        <f t="shared" si="34"/>
        <v>150</v>
      </c>
      <c r="G44" s="5">
        <f>SUBTOTAL(9,D44:F44)</f>
        <v>450</v>
      </c>
      <c r="H44" s="5">
        <f t="shared" si="33"/>
        <v>150</v>
      </c>
      <c r="I44" s="5">
        <f t="shared" si="33"/>
        <v>150</v>
      </c>
      <c r="J44" s="5">
        <f t="shared" si="33"/>
        <v>150</v>
      </c>
      <c r="K44" s="5">
        <f>SUBTOTAL(9,H44:J44)</f>
        <v>450</v>
      </c>
      <c r="L44" s="5">
        <f aca="true" t="shared" si="35" ref="L44:N46">$C44</f>
        <v>150</v>
      </c>
      <c r="M44" s="5">
        <f t="shared" si="35"/>
        <v>150</v>
      </c>
      <c r="N44" s="5">
        <f t="shared" si="35"/>
        <v>150</v>
      </c>
      <c r="O44" s="5">
        <f>SUBTOTAL(9,L44:N44)</f>
        <v>450</v>
      </c>
      <c r="P44" s="5">
        <f>$C44</f>
        <v>150</v>
      </c>
      <c r="Q44" s="5">
        <f>$C44</f>
        <v>150</v>
      </c>
      <c r="R44" s="5">
        <f>$C44</f>
        <v>150</v>
      </c>
      <c r="S44" s="5">
        <f>SUBTOTAL(9,P44:R44)</f>
        <v>450</v>
      </c>
      <c r="T44" s="5"/>
      <c r="U44" s="5">
        <f>SUBTOTAL(9,$D44:S44)</f>
        <v>1800</v>
      </c>
    </row>
    <row r="45" spans="1:21" ht="12.75">
      <c r="A45" s="7"/>
      <c r="B45" s="5" t="s">
        <v>41</v>
      </c>
      <c r="C45" s="5">
        <v>300</v>
      </c>
      <c r="D45" s="5">
        <f t="shared" si="34"/>
        <v>300</v>
      </c>
      <c r="E45" s="5">
        <f t="shared" si="34"/>
        <v>300</v>
      </c>
      <c r="F45" s="5">
        <f t="shared" si="34"/>
        <v>300</v>
      </c>
      <c r="G45" s="5">
        <f>SUBTOTAL(9,D45:F45)</f>
        <v>900</v>
      </c>
      <c r="H45" s="5">
        <f t="shared" si="33"/>
        <v>300</v>
      </c>
      <c r="I45" s="5">
        <f t="shared" si="33"/>
        <v>300</v>
      </c>
      <c r="J45" s="5">
        <f t="shared" si="33"/>
        <v>300</v>
      </c>
      <c r="K45" s="5">
        <f>SUBTOTAL(9,H45:J45)</f>
        <v>900</v>
      </c>
      <c r="L45" s="5">
        <f t="shared" si="35"/>
        <v>300</v>
      </c>
      <c r="M45" s="5">
        <f t="shared" si="35"/>
        <v>300</v>
      </c>
      <c r="N45" s="5">
        <f t="shared" si="35"/>
        <v>300</v>
      </c>
      <c r="O45" s="5">
        <f>SUBTOTAL(9,L45:N45)</f>
        <v>900</v>
      </c>
      <c r="P45" s="5">
        <f>$C45</f>
        <v>300</v>
      </c>
      <c r="Q45" s="5">
        <f>$C45</f>
        <v>300</v>
      </c>
      <c r="R45" s="5">
        <f>$C45</f>
        <v>300</v>
      </c>
      <c r="S45" s="5">
        <f>SUBTOTAL(9,P45:R45)</f>
        <v>900</v>
      </c>
      <c r="T45" s="5"/>
      <c r="U45" s="5">
        <f>SUBTOTAL(9,$D45:S45)</f>
        <v>3600</v>
      </c>
    </row>
    <row r="46" spans="1:21" ht="12.75">
      <c r="A46" s="7"/>
      <c r="B46" s="5" t="s">
        <v>42</v>
      </c>
      <c r="C46" s="5">
        <v>50</v>
      </c>
      <c r="D46" s="5">
        <f t="shared" si="34"/>
        <v>50</v>
      </c>
      <c r="E46" s="5">
        <f t="shared" si="34"/>
        <v>50</v>
      </c>
      <c r="F46" s="5">
        <f t="shared" si="34"/>
        <v>50</v>
      </c>
      <c r="G46" s="5">
        <f>SUBTOTAL(9,D46:F46)</f>
        <v>150</v>
      </c>
      <c r="H46" s="5">
        <f t="shared" si="33"/>
        <v>50</v>
      </c>
      <c r="I46" s="5">
        <f t="shared" si="33"/>
        <v>50</v>
      </c>
      <c r="J46" s="5">
        <f t="shared" si="33"/>
        <v>50</v>
      </c>
      <c r="K46" s="5">
        <f>SUBTOTAL(9,H46:J46)</f>
        <v>150</v>
      </c>
      <c r="L46" s="5">
        <f t="shared" si="35"/>
        <v>50</v>
      </c>
      <c r="M46" s="5">
        <f t="shared" si="35"/>
        <v>50</v>
      </c>
      <c r="N46" s="5">
        <f t="shared" si="35"/>
        <v>50</v>
      </c>
      <c r="O46" s="5">
        <f>SUBTOTAL(9,L46:N46)</f>
        <v>150</v>
      </c>
      <c r="P46" s="5">
        <f>$C46</f>
        <v>50</v>
      </c>
      <c r="Q46" s="5">
        <f>$C46</f>
        <v>50</v>
      </c>
      <c r="R46" s="5">
        <f>$C46</f>
        <v>50</v>
      </c>
      <c r="S46" s="5">
        <f>SUBTOTAL(9,P46:R46)</f>
        <v>150</v>
      </c>
      <c r="T46" s="5"/>
      <c r="U46" s="5">
        <f>SUBTOTAL(9,$D46:S46)</f>
        <v>600</v>
      </c>
    </row>
    <row r="47" spans="1:21" ht="12.75">
      <c r="A47" s="7" t="s">
        <v>43</v>
      </c>
      <c r="B47" s="7"/>
      <c r="C47" s="7"/>
      <c r="D47" s="7">
        <f>SUM(D43:D46)</f>
        <v>8500</v>
      </c>
      <c r="E47" s="7">
        <f>SUM(E43:E46)</f>
        <v>8500</v>
      </c>
      <c r="F47" s="7">
        <f>SUM(F43:F46)</f>
        <v>8500</v>
      </c>
      <c r="G47" s="7">
        <f>SUBTOTAL(9,D47:F47)</f>
        <v>25500</v>
      </c>
      <c r="H47" s="7">
        <f aca="true" t="shared" si="36" ref="H47:R47">SUM(H43:H46)</f>
        <v>5500</v>
      </c>
      <c r="I47" s="7">
        <f t="shared" si="36"/>
        <v>5500</v>
      </c>
      <c r="J47" s="7">
        <f t="shared" si="36"/>
        <v>5500</v>
      </c>
      <c r="K47" s="7">
        <f>SUBTOTAL(9,H47:J47)</f>
        <v>16500</v>
      </c>
      <c r="L47" s="7">
        <f t="shared" si="36"/>
        <v>8500</v>
      </c>
      <c r="M47" s="7">
        <f t="shared" si="36"/>
        <v>8500</v>
      </c>
      <c r="N47" s="7">
        <f t="shared" si="36"/>
        <v>8500</v>
      </c>
      <c r="O47" s="7">
        <f>SUBTOTAL(9,L47:N47)</f>
        <v>25500</v>
      </c>
      <c r="P47" s="7">
        <f t="shared" si="36"/>
        <v>5500</v>
      </c>
      <c r="Q47" s="7">
        <f t="shared" si="36"/>
        <v>12500</v>
      </c>
      <c r="R47" s="7">
        <f t="shared" si="36"/>
        <v>5500</v>
      </c>
      <c r="S47" s="7">
        <f>SUBTOTAL(9,P47:R47)</f>
        <v>23500</v>
      </c>
      <c r="T47" s="7"/>
      <c r="U47" s="7">
        <f>SUBTOTAL(9,$D47:S47)</f>
        <v>91000</v>
      </c>
    </row>
    <row r="48" spans="1:21" ht="12.7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7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7"/>
      <c r="B50" s="5" t="s">
        <v>45</v>
      </c>
      <c r="C50" s="5">
        <v>1200</v>
      </c>
      <c r="D50" s="5">
        <f aca="true" t="shared" si="37" ref="D50:F51">$C50</f>
        <v>1200</v>
      </c>
      <c r="E50" s="5">
        <f t="shared" si="37"/>
        <v>1200</v>
      </c>
      <c r="F50" s="5">
        <f t="shared" si="37"/>
        <v>1200</v>
      </c>
      <c r="G50" s="5">
        <f>SUBTOTAL(9,D50:F50)</f>
        <v>3600</v>
      </c>
      <c r="H50" s="5">
        <f aca="true" t="shared" si="38" ref="H50:J51">$C50</f>
        <v>1200</v>
      </c>
      <c r="I50" s="5">
        <f t="shared" si="38"/>
        <v>1200</v>
      </c>
      <c r="J50" s="5">
        <f t="shared" si="38"/>
        <v>1200</v>
      </c>
      <c r="K50" s="5">
        <f>SUBTOTAL(9,H50:J50)</f>
        <v>3600</v>
      </c>
      <c r="L50" s="5">
        <f aca="true" t="shared" si="39" ref="L50:N51">$C50</f>
        <v>1200</v>
      </c>
      <c r="M50" s="5">
        <f t="shared" si="39"/>
        <v>1200</v>
      </c>
      <c r="N50" s="5">
        <f t="shared" si="39"/>
        <v>1200</v>
      </c>
      <c r="O50" s="5">
        <f>SUBTOTAL(9,L50:N50)</f>
        <v>3600</v>
      </c>
      <c r="P50" s="5">
        <f aca="true" t="shared" si="40" ref="P50:R51">$C50</f>
        <v>1200</v>
      </c>
      <c r="Q50" s="5">
        <f t="shared" si="40"/>
        <v>1200</v>
      </c>
      <c r="R50" s="5">
        <f t="shared" si="40"/>
        <v>1200</v>
      </c>
      <c r="S50" s="5">
        <f>SUBTOTAL(9,P50:R50)</f>
        <v>3600</v>
      </c>
      <c r="T50" s="5"/>
      <c r="U50" s="5">
        <f>SUBTOTAL(9,$D50:S50)</f>
        <v>14400</v>
      </c>
    </row>
    <row r="51" spans="1:21" ht="12.75">
      <c r="A51" s="7"/>
      <c r="B51" s="5" t="s">
        <v>46</v>
      </c>
      <c r="C51" s="5">
        <v>320</v>
      </c>
      <c r="D51" s="5">
        <f t="shared" si="37"/>
        <v>320</v>
      </c>
      <c r="E51" s="5">
        <f t="shared" si="37"/>
        <v>320</v>
      </c>
      <c r="F51" s="5">
        <f t="shared" si="37"/>
        <v>320</v>
      </c>
      <c r="G51" s="5">
        <f>SUBTOTAL(9,D51:F51)</f>
        <v>960</v>
      </c>
      <c r="H51" s="5">
        <f t="shared" si="38"/>
        <v>320</v>
      </c>
      <c r="I51" s="5">
        <f t="shared" si="38"/>
        <v>320</v>
      </c>
      <c r="J51" s="5">
        <f t="shared" si="38"/>
        <v>320</v>
      </c>
      <c r="K51" s="5">
        <f>SUBTOTAL(9,H51:J51)</f>
        <v>960</v>
      </c>
      <c r="L51" s="5">
        <f t="shared" si="39"/>
        <v>320</v>
      </c>
      <c r="M51" s="5">
        <f t="shared" si="39"/>
        <v>320</v>
      </c>
      <c r="N51" s="5">
        <f t="shared" si="39"/>
        <v>320</v>
      </c>
      <c r="O51" s="5">
        <f>SUBTOTAL(9,L51:N51)</f>
        <v>960</v>
      </c>
      <c r="P51" s="5">
        <f t="shared" si="40"/>
        <v>320</v>
      </c>
      <c r="Q51" s="5">
        <f t="shared" si="40"/>
        <v>320</v>
      </c>
      <c r="R51" s="5">
        <f t="shared" si="40"/>
        <v>320</v>
      </c>
      <c r="S51" s="5">
        <f>SUBTOTAL(9,P51:R51)</f>
        <v>960</v>
      </c>
      <c r="T51" s="5"/>
      <c r="U51" s="5">
        <f>SUBTOTAL(9,$D51:S51)</f>
        <v>3840</v>
      </c>
    </row>
    <row r="52" spans="1:21" ht="12.75">
      <c r="A52" s="7" t="s">
        <v>47</v>
      </c>
      <c r="B52" s="7"/>
      <c r="C52" s="7"/>
      <c r="D52" s="7">
        <f>SUM(D50:D51)</f>
        <v>1520</v>
      </c>
      <c r="E52" s="7">
        <f>SUM(E50:E51)</f>
        <v>1520</v>
      </c>
      <c r="F52" s="7">
        <f>SUM(F50:F51)</f>
        <v>1520</v>
      </c>
      <c r="G52" s="7">
        <f>SUBTOTAL(9,D52:F52)</f>
        <v>4560</v>
      </c>
      <c r="H52" s="7">
        <f aca="true" t="shared" si="41" ref="H52:R52">SUM(H50:H51)</f>
        <v>1520</v>
      </c>
      <c r="I52" s="7">
        <f t="shared" si="41"/>
        <v>1520</v>
      </c>
      <c r="J52" s="7">
        <f t="shared" si="41"/>
        <v>1520</v>
      </c>
      <c r="K52" s="7">
        <f>SUBTOTAL(9,H52:J52)</f>
        <v>4560</v>
      </c>
      <c r="L52" s="7">
        <f t="shared" si="41"/>
        <v>1520</v>
      </c>
      <c r="M52" s="7">
        <f t="shared" si="41"/>
        <v>1520</v>
      </c>
      <c r="N52" s="7">
        <f t="shared" si="41"/>
        <v>1520</v>
      </c>
      <c r="O52" s="7">
        <f>SUBTOTAL(9,L52:N52)</f>
        <v>4560</v>
      </c>
      <c r="P52" s="7">
        <f t="shared" si="41"/>
        <v>1520</v>
      </c>
      <c r="Q52" s="7">
        <f t="shared" si="41"/>
        <v>1520</v>
      </c>
      <c r="R52" s="7">
        <f t="shared" si="41"/>
        <v>1520</v>
      </c>
      <c r="S52" s="7">
        <f>SUBTOTAL(9,P52:R52)</f>
        <v>4560</v>
      </c>
      <c r="T52" s="7"/>
      <c r="U52" s="7">
        <f>SUBTOTAL(9,$D52:S52)</f>
        <v>18240</v>
      </c>
    </row>
    <row r="53" spans="1:21" ht="12.7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7" t="s">
        <v>65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7"/>
      <c r="B55" s="5" t="s">
        <v>48</v>
      </c>
      <c r="C55" s="5">
        <v>167</v>
      </c>
      <c r="D55" s="5">
        <f aca="true" t="shared" si="42" ref="D55:F65">$C55</f>
        <v>167</v>
      </c>
      <c r="E55" s="5">
        <f t="shared" si="42"/>
        <v>167</v>
      </c>
      <c r="F55" s="5">
        <f t="shared" si="42"/>
        <v>167</v>
      </c>
      <c r="G55" s="5">
        <f aca="true" t="shared" si="43" ref="G55:G66">SUBTOTAL(9,D55:F55)</f>
        <v>501</v>
      </c>
      <c r="H55" s="5">
        <f aca="true" t="shared" si="44" ref="H55:J65">$C55</f>
        <v>167</v>
      </c>
      <c r="I55" s="5">
        <f t="shared" si="44"/>
        <v>167</v>
      </c>
      <c r="J55" s="5">
        <f t="shared" si="44"/>
        <v>167</v>
      </c>
      <c r="K55" s="5">
        <f aca="true" t="shared" si="45" ref="K55:K66">SUBTOTAL(9,H55:J55)</f>
        <v>501</v>
      </c>
      <c r="L55" s="5">
        <f aca="true" t="shared" si="46" ref="L55:N65">$C55</f>
        <v>167</v>
      </c>
      <c r="M55" s="5">
        <f t="shared" si="46"/>
        <v>167</v>
      </c>
      <c r="N55" s="5">
        <f t="shared" si="46"/>
        <v>167</v>
      </c>
      <c r="O55" s="5">
        <f aca="true" t="shared" si="47" ref="O55:O66">SUBTOTAL(9,L55:N55)</f>
        <v>501</v>
      </c>
      <c r="P55" s="5">
        <f aca="true" t="shared" si="48" ref="P55:R65">$C55</f>
        <v>167</v>
      </c>
      <c r="Q55" s="5">
        <f t="shared" si="48"/>
        <v>167</v>
      </c>
      <c r="R55" s="5">
        <f t="shared" si="48"/>
        <v>167</v>
      </c>
      <c r="S55" s="5">
        <f aca="true" t="shared" si="49" ref="S55:S66">SUBTOTAL(9,P55:R55)</f>
        <v>501</v>
      </c>
      <c r="T55" s="5"/>
      <c r="U55" s="5">
        <f>SUBTOTAL(9,$D55:S55)</f>
        <v>2004</v>
      </c>
    </row>
    <row r="56" spans="1:21" ht="12.75">
      <c r="A56" s="7"/>
      <c r="B56" s="5" t="s">
        <v>49</v>
      </c>
      <c r="C56" s="5">
        <v>167</v>
      </c>
      <c r="D56" s="5">
        <f t="shared" si="42"/>
        <v>167</v>
      </c>
      <c r="E56" s="5">
        <f t="shared" si="42"/>
        <v>167</v>
      </c>
      <c r="F56" s="5">
        <f t="shared" si="42"/>
        <v>167</v>
      </c>
      <c r="G56" s="5">
        <f t="shared" si="43"/>
        <v>501</v>
      </c>
      <c r="H56" s="5">
        <f t="shared" si="44"/>
        <v>167</v>
      </c>
      <c r="I56" s="5">
        <f t="shared" si="44"/>
        <v>167</v>
      </c>
      <c r="J56" s="5">
        <f t="shared" si="44"/>
        <v>167</v>
      </c>
      <c r="K56" s="5">
        <f t="shared" si="45"/>
        <v>501</v>
      </c>
      <c r="L56" s="5">
        <f t="shared" si="46"/>
        <v>167</v>
      </c>
      <c r="M56" s="5">
        <f t="shared" si="46"/>
        <v>167</v>
      </c>
      <c r="N56" s="5">
        <f t="shared" si="46"/>
        <v>167</v>
      </c>
      <c r="O56" s="5">
        <f t="shared" si="47"/>
        <v>501</v>
      </c>
      <c r="P56" s="5">
        <f t="shared" si="48"/>
        <v>167</v>
      </c>
      <c r="Q56" s="5">
        <f t="shared" si="48"/>
        <v>167</v>
      </c>
      <c r="R56" s="5">
        <f t="shared" si="48"/>
        <v>167</v>
      </c>
      <c r="S56" s="5">
        <f t="shared" si="49"/>
        <v>501</v>
      </c>
      <c r="T56" s="5"/>
      <c r="U56" s="5">
        <f>SUBTOTAL(9,$D56:S56)</f>
        <v>2004</v>
      </c>
    </row>
    <row r="57" spans="1:21" ht="12.75">
      <c r="A57" s="7"/>
      <c r="B57" s="5" t="s">
        <v>50</v>
      </c>
      <c r="C57" s="5">
        <v>108</v>
      </c>
      <c r="D57" s="5">
        <f t="shared" si="42"/>
        <v>108</v>
      </c>
      <c r="E57" s="5">
        <f t="shared" si="42"/>
        <v>108</v>
      </c>
      <c r="F57" s="5">
        <f t="shared" si="42"/>
        <v>108</v>
      </c>
      <c r="G57" s="5">
        <f t="shared" si="43"/>
        <v>324</v>
      </c>
      <c r="H57" s="5">
        <f t="shared" si="44"/>
        <v>108</v>
      </c>
      <c r="I57" s="5">
        <f t="shared" si="44"/>
        <v>108</v>
      </c>
      <c r="J57" s="5">
        <f t="shared" si="44"/>
        <v>108</v>
      </c>
      <c r="K57" s="5">
        <f t="shared" si="45"/>
        <v>324</v>
      </c>
      <c r="L57" s="5">
        <f t="shared" si="46"/>
        <v>108</v>
      </c>
      <c r="M57" s="5">
        <f t="shared" si="46"/>
        <v>108</v>
      </c>
      <c r="N57" s="5">
        <f t="shared" si="46"/>
        <v>108</v>
      </c>
      <c r="O57" s="5">
        <f t="shared" si="47"/>
        <v>324</v>
      </c>
      <c r="P57" s="5">
        <f t="shared" si="48"/>
        <v>108</v>
      </c>
      <c r="Q57" s="5">
        <f t="shared" si="48"/>
        <v>108</v>
      </c>
      <c r="R57" s="5">
        <f t="shared" si="48"/>
        <v>108</v>
      </c>
      <c r="S57" s="5">
        <f t="shared" si="49"/>
        <v>324</v>
      </c>
      <c r="T57" s="5"/>
      <c r="U57" s="5">
        <f>SUBTOTAL(9,$D57:S57)</f>
        <v>1296</v>
      </c>
    </row>
    <row r="58" spans="1:21" ht="12.75">
      <c r="A58" s="7"/>
      <c r="B58" s="5" t="s">
        <v>51</v>
      </c>
      <c r="C58" s="5">
        <v>69</v>
      </c>
      <c r="D58" s="5">
        <f t="shared" si="42"/>
        <v>69</v>
      </c>
      <c r="E58" s="5">
        <f t="shared" si="42"/>
        <v>69</v>
      </c>
      <c r="F58" s="5">
        <f t="shared" si="42"/>
        <v>69</v>
      </c>
      <c r="G58" s="5">
        <f t="shared" si="43"/>
        <v>207</v>
      </c>
      <c r="H58" s="5">
        <f t="shared" si="44"/>
        <v>69</v>
      </c>
      <c r="I58" s="5">
        <f t="shared" si="44"/>
        <v>69</v>
      </c>
      <c r="J58" s="5">
        <f t="shared" si="44"/>
        <v>69</v>
      </c>
      <c r="K58" s="5">
        <f t="shared" si="45"/>
        <v>207</v>
      </c>
      <c r="L58" s="5">
        <f t="shared" si="46"/>
        <v>69</v>
      </c>
      <c r="M58" s="5">
        <f t="shared" si="46"/>
        <v>69</v>
      </c>
      <c r="N58" s="5">
        <f t="shared" si="46"/>
        <v>69</v>
      </c>
      <c r="O58" s="5">
        <f t="shared" si="47"/>
        <v>207</v>
      </c>
      <c r="P58" s="5">
        <f t="shared" si="48"/>
        <v>69</v>
      </c>
      <c r="Q58" s="5">
        <f t="shared" si="48"/>
        <v>69</v>
      </c>
      <c r="R58" s="5">
        <f t="shared" si="48"/>
        <v>69</v>
      </c>
      <c r="S58" s="5">
        <f t="shared" si="49"/>
        <v>207</v>
      </c>
      <c r="T58" s="5"/>
      <c r="U58" s="5">
        <f>SUBTOTAL(9,$D58:S58)</f>
        <v>828</v>
      </c>
    </row>
    <row r="59" spans="1:21" ht="12.75">
      <c r="A59" s="7"/>
      <c r="B59" s="5" t="s">
        <v>52</v>
      </c>
      <c r="C59" s="5">
        <v>42</v>
      </c>
      <c r="D59" s="5">
        <f t="shared" si="42"/>
        <v>42</v>
      </c>
      <c r="E59" s="5">
        <f t="shared" si="42"/>
        <v>42</v>
      </c>
      <c r="F59" s="5">
        <f t="shared" si="42"/>
        <v>42</v>
      </c>
      <c r="G59" s="5">
        <f t="shared" si="43"/>
        <v>126</v>
      </c>
      <c r="H59" s="5">
        <f t="shared" si="44"/>
        <v>42</v>
      </c>
      <c r="I59" s="5">
        <f t="shared" si="44"/>
        <v>42</v>
      </c>
      <c r="J59" s="5">
        <f t="shared" si="44"/>
        <v>42</v>
      </c>
      <c r="K59" s="5">
        <f t="shared" si="45"/>
        <v>126</v>
      </c>
      <c r="L59" s="5">
        <f t="shared" si="46"/>
        <v>42</v>
      </c>
      <c r="M59" s="5">
        <f t="shared" si="46"/>
        <v>42</v>
      </c>
      <c r="N59" s="5">
        <f t="shared" si="46"/>
        <v>42</v>
      </c>
      <c r="O59" s="5">
        <f t="shared" si="47"/>
        <v>126</v>
      </c>
      <c r="P59" s="5">
        <f t="shared" si="48"/>
        <v>42</v>
      </c>
      <c r="Q59" s="5">
        <f t="shared" si="48"/>
        <v>42</v>
      </c>
      <c r="R59" s="5">
        <f t="shared" si="48"/>
        <v>42</v>
      </c>
      <c r="S59" s="5">
        <f t="shared" si="49"/>
        <v>126</v>
      </c>
      <c r="T59" s="5"/>
      <c r="U59" s="5">
        <f>SUBTOTAL(9,$D59:S59)</f>
        <v>504</v>
      </c>
    </row>
    <row r="60" spans="1:21" ht="12.75">
      <c r="A60" s="7"/>
      <c r="B60" s="5" t="s">
        <v>53</v>
      </c>
      <c r="C60" s="5">
        <v>139</v>
      </c>
      <c r="D60" s="5">
        <f t="shared" si="42"/>
        <v>139</v>
      </c>
      <c r="E60" s="5">
        <f t="shared" si="42"/>
        <v>139</v>
      </c>
      <c r="F60" s="5">
        <f t="shared" si="42"/>
        <v>139</v>
      </c>
      <c r="G60" s="5">
        <f t="shared" si="43"/>
        <v>417</v>
      </c>
      <c r="H60" s="5">
        <f t="shared" si="44"/>
        <v>139</v>
      </c>
      <c r="I60" s="5">
        <f t="shared" si="44"/>
        <v>139</v>
      </c>
      <c r="J60" s="5">
        <f t="shared" si="44"/>
        <v>139</v>
      </c>
      <c r="K60" s="5">
        <f t="shared" si="45"/>
        <v>417</v>
      </c>
      <c r="L60" s="5">
        <f t="shared" si="46"/>
        <v>139</v>
      </c>
      <c r="M60" s="5">
        <f t="shared" si="46"/>
        <v>139</v>
      </c>
      <c r="N60" s="5">
        <f t="shared" si="46"/>
        <v>139</v>
      </c>
      <c r="O60" s="5">
        <f t="shared" si="47"/>
        <v>417</v>
      </c>
      <c r="P60" s="5">
        <f t="shared" si="48"/>
        <v>139</v>
      </c>
      <c r="Q60" s="5">
        <f t="shared" si="48"/>
        <v>139</v>
      </c>
      <c r="R60" s="5">
        <f t="shared" si="48"/>
        <v>139</v>
      </c>
      <c r="S60" s="5">
        <f t="shared" si="49"/>
        <v>417</v>
      </c>
      <c r="T60" s="5"/>
      <c r="U60" s="5">
        <f>SUBTOTAL(9,$D60:S60)</f>
        <v>1668</v>
      </c>
    </row>
    <row r="61" spans="1:21" ht="12.75">
      <c r="A61" s="7"/>
      <c r="B61" s="5" t="s">
        <v>54</v>
      </c>
      <c r="C61" s="5">
        <v>222</v>
      </c>
      <c r="D61" s="5">
        <f t="shared" si="42"/>
        <v>222</v>
      </c>
      <c r="E61" s="5">
        <f t="shared" si="42"/>
        <v>222</v>
      </c>
      <c r="F61" s="5">
        <f t="shared" si="42"/>
        <v>222</v>
      </c>
      <c r="G61" s="5">
        <f t="shared" si="43"/>
        <v>666</v>
      </c>
      <c r="H61" s="5">
        <f t="shared" si="44"/>
        <v>222</v>
      </c>
      <c r="I61" s="5">
        <f t="shared" si="44"/>
        <v>222</v>
      </c>
      <c r="J61" s="5">
        <f t="shared" si="44"/>
        <v>222</v>
      </c>
      <c r="K61" s="5">
        <f t="shared" si="45"/>
        <v>666</v>
      </c>
      <c r="L61" s="5">
        <f t="shared" si="46"/>
        <v>222</v>
      </c>
      <c r="M61" s="5">
        <f t="shared" si="46"/>
        <v>222</v>
      </c>
      <c r="N61" s="5">
        <f t="shared" si="46"/>
        <v>222</v>
      </c>
      <c r="O61" s="5">
        <f t="shared" si="47"/>
        <v>666</v>
      </c>
      <c r="P61" s="5">
        <f t="shared" si="48"/>
        <v>222</v>
      </c>
      <c r="Q61" s="5">
        <f t="shared" si="48"/>
        <v>222</v>
      </c>
      <c r="R61" s="5">
        <f t="shared" si="48"/>
        <v>222</v>
      </c>
      <c r="S61" s="5">
        <f t="shared" si="49"/>
        <v>666</v>
      </c>
      <c r="T61" s="5"/>
      <c r="U61" s="5">
        <f>SUBTOTAL(9,$D61:S61)</f>
        <v>2664</v>
      </c>
    </row>
    <row r="62" spans="1:21" ht="12.75">
      <c r="A62" s="7"/>
      <c r="B62" s="5" t="s">
        <v>55</v>
      </c>
      <c r="C62" s="5">
        <v>83</v>
      </c>
      <c r="D62" s="5">
        <f t="shared" si="42"/>
        <v>83</v>
      </c>
      <c r="E62" s="5">
        <f t="shared" si="42"/>
        <v>83</v>
      </c>
      <c r="F62" s="5">
        <f t="shared" si="42"/>
        <v>83</v>
      </c>
      <c r="G62" s="5">
        <f t="shared" si="43"/>
        <v>249</v>
      </c>
      <c r="H62" s="5">
        <f t="shared" si="44"/>
        <v>83</v>
      </c>
      <c r="I62" s="5">
        <f t="shared" si="44"/>
        <v>83</v>
      </c>
      <c r="J62" s="5">
        <f t="shared" si="44"/>
        <v>83</v>
      </c>
      <c r="K62" s="5">
        <f t="shared" si="45"/>
        <v>249</v>
      </c>
      <c r="L62" s="5">
        <f t="shared" si="46"/>
        <v>83</v>
      </c>
      <c r="M62" s="5">
        <f t="shared" si="46"/>
        <v>83</v>
      </c>
      <c r="N62" s="5">
        <f t="shared" si="46"/>
        <v>83</v>
      </c>
      <c r="O62" s="5">
        <f t="shared" si="47"/>
        <v>249</v>
      </c>
      <c r="P62" s="5">
        <f t="shared" si="48"/>
        <v>83</v>
      </c>
      <c r="Q62" s="5">
        <f t="shared" si="48"/>
        <v>83</v>
      </c>
      <c r="R62" s="5">
        <f t="shared" si="48"/>
        <v>83</v>
      </c>
      <c r="S62" s="5">
        <f t="shared" si="49"/>
        <v>249</v>
      </c>
      <c r="T62" s="5"/>
      <c r="U62" s="5">
        <f>SUBTOTAL(9,$D62:S62)</f>
        <v>996</v>
      </c>
    </row>
    <row r="63" spans="1:21" ht="12.75">
      <c r="A63" s="7"/>
      <c r="B63" s="5" t="s">
        <v>56</v>
      </c>
      <c r="C63" s="5">
        <v>56</v>
      </c>
      <c r="D63" s="5">
        <f t="shared" si="42"/>
        <v>56</v>
      </c>
      <c r="E63" s="5">
        <f t="shared" si="42"/>
        <v>56</v>
      </c>
      <c r="F63" s="5">
        <f t="shared" si="42"/>
        <v>56</v>
      </c>
      <c r="G63" s="5">
        <f t="shared" si="43"/>
        <v>168</v>
      </c>
      <c r="H63" s="5">
        <f t="shared" si="44"/>
        <v>56</v>
      </c>
      <c r="I63" s="5">
        <f t="shared" si="44"/>
        <v>56</v>
      </c>
      <c r="J63" s="5">
        <f t="shared" si="44"/>
        <v>56</v>
      </c>
      <c r="K63" s="5">
        <f t="shared" si="45"/>
        <v>168</v>
      </c>
      <c r="L63" s="5">
        <f t="shared" si="46"/>
        <v>56</v>
      </c>
      <c r="M63" s="5">
        <f t="shared" si="46"/>
        <v>56</v>
      </c>
      <c r="N63" s="5">
        <f t="shared" si="46"/>
        <v>56</v>
      </c>
      <c r="O63" s="5">
        <f t="shared" si="47"/>
        <v>168</v>
      </c>
      <c r="P63" s="5">
        <f t="shared" si="48"/>
        <v>56</v>
      </c>
      <c r="Q63" s="5">
        <f t="shared" si="48"/>
        <v>56</v>
      </c>
      <c r="R63" s="5">
        <f t="shared" si="48"/>
        <v>56</v>
      </c>
      <c r="S63" s="5">
        <f t="shared" si="49"/>
        <v>168</v>
      </c>
      <c r="T63" s="5"/>
      <c r="U63" s="5">
        <f>SUBTOTAL(9,$D63:S63)</f>
        <v>672</v>
      </c>
    </row>
    <row r="64" spans="1:21" ht="12.75">
      <c r="A64" s="7"/>
      <c r="B64" s="5" t="s">
        <v>57</v>
      </c>
      <c r="C64" s="5">
        <v>139</v>
      </c>
      <c r="D64" s="5">
        <f t="shared" si="42"/>
        <v>139</v>
      </c>
      <c r="E64" s="5">
        <f t="shared" si="42"/>
        <v>139</v>
      </c>
      <c r="F64" s="5">
        <f t="shared" si="42"/>
        <v>139</v>
      </c>
      <c r="G64" s="5">
        <f t="shared" si="43"/>
        <v>417</v>
      </c>
      <c r="H64" s="5">
        <f t="shared" si="44"/>
        <v>139</v>
      </c>
      <c r="I64" s="5">
        <f t="shared" si="44"/>
        <v>139</v>
      </c>
      <c r="J64" s="5">
        <f t="shared" si="44"/>
        <v>139</v>
      </c>
      <c r="K64" s="5">
        <f t="shared" si="45"/>
        <v>417</v>
      </c>
      <c r="L64" s="5">
        <f t="shared" si="46"/>
        <v>139</v>
      </c>
      <c r="M64" s="5">
        <f t="shared" si="46"/>
        <v>139</v>
      </c>
      <c r="N64" s="5">
        <f t="shared" si="46"/>
        <v>139</v>
      </c>
      <c r="O64" s="5">
        <f t="shared" si="47"/>
        <v>417</v>
      </c>
      <c r="P64" s="5">
        <f t="shared" si="48"/>
        <v>139</v>
      </c>
      <c r="Q64" s="5">
        <f t="shared" si="48"/>
        <v>139</v>
      </c>
      <c r="R64" s="5">
        <f t="shared" si="48"/>
        <v>139</v>
      </c>
      <c r="S64" s="5">
        <f t="shared" si="49"/>
        <v>417</v>
      </c>
      <c r="T64" s="5"/>
      <c r="U64" s="5">
        <f>SUBTOTAL(9,$D64:S64)</f>
        <v>1668</v>
      </c>
    </row>
    <row r="65" spans="1:21" ht="12.75">
      <c r="A65" s="7"/>
      <c r="B65" s="5" t="s">
        <v>58</v>
      </c>
      <c r="C65" s="5">
        <v>83</v>
      </c>
      <c r="D65" s="5">
        <f t="shared" si="42"/>
        <v>83</v>
      </c>
      <c r="E65" s="5">
        <f t="shared" si="42"/>
        <v>83</v>
      </c>
      <c r="F65" s="5">
        <f t="shared" si="42"/>
        <v>83</v>
      </c>
      <c r="G65" s="5">
        <f t="shared" si="43"/>
        <v>249</v>
      </c>
      <c r="H65" s="5">
        <f t="shared" si="44"/>
        <v>83</v>
      </c>
      <c r="I65" s="5">
        <f t="shared" si="44"/>
        <v>83</v>
      </c>
      <c r="J65" s="5">
        <f t="shared" si="44"/>
        <v>83</v>
      </c>
      <c r="K65" s="5">
        <f t="shared" si="45"/>
        <v>249</v>
      </c>
      <c r="L65" s="5">
        <f t="shared" si="46"/>
        <v>83</v>
      </c>
      <c r="M65" s="5">
        <f t="shared" si="46"/>
        <v>83</v>
      </c>
      <c r="N65" s="5">
        <f t="shared" si="46"/>
        <v>83</v>
      </c>
      <c r="O65" s="5">
        <f t="shared" si="47"/>
        <v>249</v>
      </c>
      <c r="P65" s="5">
        <f t="shared" si="48"/>
        <v>83</v>
      </c>
      <c r="Q65" s="5">
        <f t="shared" si="48"/>
        <v>83</v>
      </c>
      <c r="R65" s="5">
        <f t="shared" si="48"/>
        <v>83</v>
      </c>
      <c r="S65" s="5">
        <f t="shared" si="49"/>
        <v>249</v>
      </c>
      <c r="T65" s="5"/>
      <c r="U65" s="5">
        <f>SUBTOTAL(9,$D65:S65)</f>
        <v>996</v>
      </c>
    </row>
    <row r="66" spans="1:21" ht="12.75">
      <c r="A66" s="7" t="s">
        <v>59</v>
      </c>
      <c r="B66" s="7"/>
      <c r="C66" s="7"/>
      <c r="D66" s="7">
        <f>SUM(D55:D65)</f>
        <v>1275</v>
      </c>
      <c r="E66" s="7">
        <f>SUM(E55:E65)</f>
        <v>1275</v>
      </c>
      <c r="F66" s="7">
        <f>SUM(F55:F65)</f>
        <v>1275</v>
      </c>
      <c r="G66" s="7">
        <f t="shared" si="43"/>
        <v>3825</v>
      </c>
      <c r="H66" s="7">
        <f aca="true" t="shared" si="50" ref="H66:R66">SUM(H55:H65)</f>
        <v>1275</v>
      </c>
      <c r="I66" s="7">
        <f t="shared" si="50"/>
        <v>1275</v>
      </c>
      <c r="J66" s="7">
        <f t="shared" si="50"/>
        <v>1275</v>
      </c>
      <c r="K66" s="7">
        <f t="shared" si="45"/>
        <v>3825</v>
      </c>
      <c r="L66" s="7">
        <f t="shared" si="50"/>
        <v>1275</v>
      </c>
      <c r="M66" s="7">
        <f t="shared" si="50"/>
        <v>1275</v>
      </c>
      <c r="N66" s="7">
        <f t="shared" si="50"/>
        <v>1275</v>
      </c>
      <c r="O66" s="7">
        <f t="shared" si="47"/>
        <v>3825</v>
      </c>
      <c r="P66" s="7">
        <f t="shared" si="50"/>
        <v>1275</v>
      </c>
      <c r="Q66" s="7">
        <f t="shared" si="50"/>
        <v>1275</v>
      </c>
      <c r="R66" s="7">
        <f t="shared" si="50"/>
        <v>1275</v>
      </c>
      <c r="S66" s="7">
        <f t="shared" si="49"/>
        <v>3825</v>
      </c>
      <c r="T66" s="7"/>
      <c r="U66" s="7">
        <f>SUBTOTAL(9,$D66:S66)</f>
        <v>15300</v>
      </c>
    </row>
    <row r="67" spans="1:21" ht="12.7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7" t="s">
        <v>60</v>
      </c>
      <c r="B68" s="7"/>
      <c r="C68" s="7"/>
      <c r="D68" s="7">
        <f aca="true" t="shared" si="51" ref="D68:R68">SUM(D66,D52,D47,D40,D31,D13,D23)</f>
        <v>44180.1</v>
      </c>
      <c r="E68" s="7">
        <f t="shared" si="51"/>
        <v>45942.1</v>
      </c>
      <c r="F68" s="7">
        <f t="shared" si="51"/>
        <v>44704.1</v>
      </c>
      <c r="G68" s="7">
        <f>SUBTOTAL(9,D68:F68)</f>
        <v>134826.3</v>
      </c>
      <c r="H68" s="7">
        <f t="shared" si="51"/>
        <v>41966.1</v>
      </c>
      <c r="I68" s="7">
        <f t="shared" si="51"/>
        <v>42228.1</v>
      </c>
      <c r="J68" s="7">
        <f t="shared" si="51"/>
        <v>44490.1</v>
      </c>
      <c r="K68" s="7">
        <f>SUBTOTAL(9,H68:J68)</f>
        <v>128684.29999999999</v>
      </c>
      <c r="L68" s="7">
        <f t="shared" si="51"/>
        <v>45752.1</v>
      </c>
      <c r="M68" s="7">
        <f t="shared" si="51"/>
        <v>45752.1</v>
      </c>
      <c r="N68" s="7">
        <f t="shared" si="51"/>
        <v>46014.1</v>
      </c>
      <c r="O68" s="7">
        <f>SUBTOTAL(9,L68:N68)</f>
        <v>137518.3</v>
      </c>
      <c r="P68" s="7">
        <f t="shared" si="51"/>
        <v>45776.1</v>
      </c>
      <c r="Q68" s="7">
        <f t="shared" si="51"/>
        <v>50538.1</v>
      </c>
      <c r="R68" s="7">
        <f t="shared" si="51"/>
        <v>43800.1</v>
      </c>
      <c r="S68" s="7">
        <f>SUBTOTAL(9,P68:R68)</f>
        <v>140114.3</v>
      </c>
      <c r="T68" s="7"/>
      <c r="U68" s="7">
        <f>SUBTOTAL(9,$D68:S68)</f>
        <v>541143.1999999998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 Miller</dc:creator>
  <cp:keywords/>
  <dc:description/>
  <cp:lastModifiedBy>Mark Jacobson</cp:lastModifiedBy>
  <dcterms:created xsi:type="dcterms:W3CDTF">1996-10-30T17:28:29Z</dcterms:created>
  <dcterms:modified xsi:type="dcterms:W3CDTF">2006-10-19T17:18:28Z</dcterms:modified>
  <cp:category/>
  <cp:version/>
  <cp:contentType/>
  <cp:contentStatus/>
</cp:coreProperties>
</file>